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TODAS LAS CATEGORIAS" sheetId="10" r:id="rId1"/>
    <sheet name="ENTREGA S-HCP" sheetId="14" state="hidden" r:id="rId2"/>
    <sheet name="TODOS GROSS" sheetId="15" state="hidden" r:id="rId3"/>
  </sheets>
  <calcPr calcId="125725"/>
</workbook>
</file>

<file path=xl/calcChain.xml><?xml version="1.0" encoding="utf-8"?>
<calcChain xmlns="http://schemas.openxmlformats.org/spreadsheetml/2006/main">
  <c r="F12" i="14"/>
  <c r="E12"/>
  <c r="D12"/>
  <c r="C12"/>
  <c r="B12"/>
  <c r="A12"/>
  <c r="O88" i="10"/>
  <c r="R88" s="1"/>
  <c r="O87"/>
  <c r="R87" s="1"/>
  <c r="O82"/>
  <c r="R82" s="1"/>
  <c r="O81"/>
  <c r="R81" s="1"/>
  <c r="M89"/>
  <c r="O89" s="1"/>
  <c r="R89" s="1"/>
  <c r="M54"/>
  <c r="O54" s="1"/>
  <c r="R54" s="1"/>
  <c r="M79" l="1"/>
  <c r="O79" s="1"/>
  <c r="R79" s="1"/>
  <c r="M83"/>
  <c r="O83" s="1"/>
  <c r="R83" s="1"/>
  <c r="M84"/>
  <c r="O84" s="1"/>
  <c r="R84" s="1"/>
  <c r="M80"/>
  <c r="O80" s="1"/>
  <c r="R80" s="1"/>
  <c r="M86"/>
  <c r="O86" s="1"/>
  <c r="R86" s="1"/>
  <c r="M12"/>
  <c r="O12" s="1"/>
  <c r="R12" s="1"/>
  <c r="M15"/>
  <c r="O15" s="1"/>
  <c r="R15" s="1"/>
  <c r="M16"/>
  <c r="O16" s="1"/>
  <c r="R16" s="1"/>
  <c r="M13"/>
  <c r="O13" s="1"/>
  <c r="R13" s="1"/>
  <c r="M14"/>
  <c r="O14" s="1"/>
  <c r="R14" s="1"/>
  <c r="M11"/>
  <c r="O11" s="1"/>
  <c r="R11" s="1"/>
  <c r="M96" l="1"/>
  <c r="O96" s="1"/>
  <c r="R96" s="1"/>
  <c r="M65"/>
  <c r="O65" s="1"/>
  <c r="R65" s="1"/>
  <c r="M23"/>
  <c r="O23" s="1"/>
  <c r="R23" s="1"/>
  <c r="M98"/>
  <c r="O98" s="1"/>
  <c r="R98" s="1"/>
  <c r="M97"/>
  <c r="O97" s="1"/>
  <c r="R97" s="1"/>
  <c r="M67"/>
  <c r="O67" s="1"/>
  <c r="R67" s="1"/>
  <c r="M66"/>
  <c r="O66" s="1"/>
  <c r="R66" s="1"/>
  <c r="M57"/>
  <c r="O57" s="1"/>
  <c r="R57" s="1"/>
  <c r="M56"/>
  <c r="O56" s="1"/>
  <c r="R56" s="1"/>
  <c r="M44"/>
  <c r="O44" s="1"/>
  <c r="R44" s="1"/>
  <c r="M47"/>
  <c r="O47" s="1"/>
  <c r="R47" s="1"/>
  <c r="M22"/>
  <c r="O22" s="1"/>
  <c r="R22" s="1"/>
  <c r="M53" l="1"/>
  <c r="O53" s="1"/>
  <c r="R53" s="1"/>
  <c r="M49"/>
  <c r="O49" s="1"/>
  <c r="R49" s="1"/>
  <c r="M46"/>
  <c r="O46" s="1"/>
  <c r="R46" s="1"/>
  <c r="M42"/>
  <c r="O42" s="1"/>
  <c r="R42" s="1"/>
  <c r="M43" l="1"/>
  <c r="O43" s="1"/>
  <c r="R43" s="1"/>
  <c r="M51"/>
  <c r="O51" s="1"/>
  <c r="R51" s="1"/>
  <c r="M50"/>
  <c r="O50" s="1"/>
  <c r="R50" s="1"/>
  <c r="M85" l="1"/>
  <c r="O85" s="1"/>
  <c r="R85" s="1"/>
  <c r="M52"/>
  <c r="O52" s="1"/>
  <c r="R52" s="1"/>
  <c r="M45"/>
  <c r="O45" s="1"/>
  <c r="R45" s="1"/>
  <c r="M95" l="1"/>
  <c r="O95" s="1"/>
  <c r="R95" s="1"/>
  <c r="M63"/>
  <c r="O63" s="1"/>
  <c r="R63" s="1"/>
  <c r="M64"/>
  <c r="O64" s="1"/>
  <c r="R64" s="1"/>
  <c r="M55"/>
  <c r="O55" s="1"/>
  <c r="R55" s="1"/>
  <c r="M48"/>
  <c r="O48" s="1"/>
  <c r="R48" s="1"/>
  <c r="E42" i="14" l="1"/>
  <c r="D42"/>
  <c r="C42"/>
  <c r="B42"/>
  <c r="A42"/>
  <c r="E41"/>
  <c r="D41"/>
  <c r="C41"/>
  <c r="B41"/>
  <c r="A41"/>
  <c r="E40"/>
  <c r="D40"/>
  <c r="C40"/>
  <c r="B40"/>
  <c r="A40"/>
  <c r="E36"/>
  <c r="C36"/>
  <c r="B36"/>
  <c r="A36"/>
  <c r="E35"/>
  <c r="C35"/>
  <c r="B35"/>
  <c r="A35"/>
  <c r="E34"/>
  <c r="D34"/>
  <c r="C34"/>
  <c r="B34"/>
  <c r="A34"/>
  <c r="E30"/>
  <c r="D30"/>
  <c r="C30"/>
  <c r="B30"/>
  <c r="A30"/>
  <c r="E29"/>
  <c r="D29"/>
  <c r="C29"/>
  <c r="B29"/>
  <c r="A29"/>
  <c r="E28"/>
  <c r="D28"/>
  <c r="C28"/>
  <c r="B28"/>
  <c r="A28"/>
  <c r="E24"/>
  <c r="D24"/>
  <c r="C24"/>
  <c r="B24"/>
  <c r="A24"/>
  <c r="E23"/>
  <c r="D23"/>
  <c r="C23"/>
  <c r="B23"/>
  <c r="A23"/>
  <c r="E22"/>
  <c r="D22"/>
  <c r="C22"/>
  <c r="B22"/>
  <c r="A22"/>
  <c r="A38"/>
  <c r="A32"/>
  <c r="A26"/>
  <c r="A20"/>
  <c r="E18"/>
  <c r="C18"/>
  <c r="B18"/>
  <c r="A18"/>
  <c r="E17"/>
  <c r="C17"/>
  <c r="B17"/>
  <c r="A17"/>
  <c r="E16"/>
  <c r="C16"/>
  <c r="B16"/>
  <c r="A16"/>
  <c r="A14"/>
  <c r="E11"/>
  <c r="C11"/>
  <c r="B11"/>
  <c r="A11"/>
  <c r="E10"/>
  <c r="C10" l="1"/>
  <c r="B10"/>
  <c r="A10"/>
  <c r="A8"/>
  <c r="A6"/>
  <c r="A3"/>
  <c r="A2"/>
  <c r="A1"/>
  <c r="A73" i="10"/>
  <c r="A74"/>
  <c r="A70"/>
  <c r="A69"/>
  <c r="A37"/>
  <c r="A36"/>
  <c r="A33"/>
  <c r="A32"/>
  <c r="D36" i="14"/>
  <c r="D35"/>
  <c r="F34"/>
  <c r="F42"/>
  <c r="F41"/>
  <c r="F40"/>
  <c r="F24"/>
  <c r="F23"/>
  <c r="F22"/>
  <c r="F30"/>
  <c r="F29"/>
  <c r="F28"/>
  <c r="M41" i="10"/>
  <c r="F36" i="14" l="1"/>
  <c r="F35"/>
  <c r="F17"/>
  <c r="D17"/>
  <c r="F18"/>
  <c r="D18"/>
  <c r="F16"/>
  <c r="D16"/>
  <c r="F11"/>
  <c r="D11"/>
  <c r="F10"/>
  <c r="D10"/>
</calcChain>
</file>

<file path=xl/sharedStrings.xml><?xml version="1.0" encoding="utf-8"?>
<sst xmlns="http://schemas.openxmlformats.org/spreadsheetml/2006/main" count="208" uniqueCount="79">
  <si>
    <t>JUGADOR</t>
  </si>
  <si>
    <t>JUGADORA</t>
  </si>
  <si>
    <t>FEDERACION REGIONAL DE GOLF MAR Y SIERRAS</t>
  </si>
  <si>
    <t>TOTAL</t>
  </si>
  <si>
    <t>CLUB</t>
  </si>
  <si>
    <t>MENORES SIN HCP</t>
  </si>
  <si>
    <t>9 HOYOS MEDAL PLAY</t>
  </si>
  <si>
    <t>1°</t>
  </si>
  <si>
    <t>F.N.</t>
  </si>
  <si>
    <t>2°</t>
  </si>
  <si>
    <t>3°</t>
  </si>
  <si>
    <t>ALBATROS - CABALLEROS CLASES 08 - 09 -</t>
  </si>
  <si>
    <t>EAGLES - CABALLEROS CLASES 10 - 11 -</t>
  </si>
  <si>
    <t>EAGLES - DAMAS CLASES 10 - 11 -</t>
  </si>
  <si>
    <t>TODOS LOS CLUBES</t>
  </si>
  <si>
    <t>1° TORNEO  VIRTUAL DE MENORES SIN HCP</t>
  </si>
  <si>
    <t>DEL 06 AL 08 DE AGOSTO DE 2021</t>
  </si>
  <si>
    <t>HOYO</t>
  </si>
  <si>
    <t>ida</t>
  </si>
  <si>
    <t>HCP</t>
  </si>
  <si>
    <t>ALBATROS - DAMAS - CLASES 08 - 09 -</t>
  </si>
  <si>
    <t>BIRDIES - CABALLEROS CLASES 12 Y POSTERIORES</t>
  </si>
  <si>
    <t>BIRDIES - DAMAS CLASES 12 Y POSTERIORES</t>
  </si>
  <si>
    <t>GROSS</t>
  </si>
  <si>
    <t>NETO</t>
  </si>
  <si>
    <t>SPGC</t>
  </si>
  <si>
    <t>ML</t>
  </si>
  <si>
    <t>TGC</t>
  </si>
  <si>
    <t>EVTGC</t>
  </si>
  <si>
    <t>GCD</t>
  </si>
  <si>
    <t>LARRABURU IGNACIO</t>
  </si>
  <si>
    <t>VILLASOL MARTIN</t>
  </si>
  <si>
    <t>CAPDEVILLE MATEO</t>
  </si>
  <si>
    <t>MENDES DIZ ELEONORA</t>
  </si>
  <si>
    <t>SARASOLA FEDERICO</t>
  </si>
  <si>
    <t>HAUQUI JUAN IGNACIO</t>
  </si>
  <si>
    <t>VILLA JUAN PEDRO</t>
  </si>
  <si>
    <t>MORELLO ANDRES</t>
  </si>
  <si>
    <t>TRIGO FELICITAS</t>
  </si>
  <si>
    <t>HAUQUI MANUEL</t>
  </si>
  <si>
    <t>CACERES MATEO</t>
  </si>
  <si>
    <t>MORELLO JUAN</t>
  </si>
  <si>
    <t>MORELLO SANTIAGO</t>
  </si>
  <si>
    <t>SIGILLITO ADOLFO</t>
  </si>
  <si>
    <t>TRIGO VIOLETA</t>
  </si>
  <si>
    <t>EQUISITO MARTINA</t>
  </si>
  <si>
    <t>LANDI AGUSTIN</t>
  </si>
  <si>
    <t>CAAMAÑO MORA</t>
  </si>
  <si>
    <t>JENKINS UMA</t>
  </si>
  <si>
    <t>CEJAS CATALINA</t>
  </si>
  <si>
    <t>MDPGC</t>
  </si>
  <si>
    <t>NÚÑEZ EZEQUIEL</t>
  </si>
  <si>
    <t>VGGC</t>
  </si>
  <si>
    <t>ALVAREZ RAMIRO</t>
  </si>
  <si>
    <t>LANZZINETTI CONSTANZA</t>
  </si>
  <si>
    <t>MONTES JOAQUIN</t>
  </si>
  <si>
    <t>PALENCIA EMILIO</t>
  </si>
  <si>
    <t>CICCOLA RODRIGO</t>
  </si>
  <si>
    <t>CICCOLA SANTINO</t>
  </si>
  <si>
    <t>REYNOSA JOAQUIN</t>
  </si>
  <si>
    <t>CRUZ AUGUSTO</t>
  </si>
  <si>
    <t>DE LA TORRE BENJAMIN</t>
  </si>
  <si>
    <t>PARDO LORENZO</t>
  </si>
  <si>
    <t>VIALI MARTIN</t>
  </si>
  <si>
    <t>BIONDELLI ALLEGRA</t>
  </si>
  <si>
    <t>CICCOLA FRANCESCO</t>
  </si>
  <si>
    <t>PORCEL ALFONSINA</t>
  </si>
  <si>
    <t>PORCEL MARGARITA</t>
  </si>
  <si>
    <t>ALEMAN BENJAMIN</t>
  </si>
  <si>
    <t>GOTI ALFONSO</t>
  </si>
  <si>
    <t>GOTI CAMILO</t>
  </si>
  <si>
    <t>JUAREZ BENJAMIN</t>
  </si>
  <si>
    <t>PARASUCO AXEL</t>
  </si>
  <si>
    <t>ZUBIZARRETA MATEO</t>
  </si>
  <si>
    <t>JUAREZ FRANCISCO</t>
  </si>
  <si>
    <t>ECHEGOYEN JAME</t>
  </si>
  <si>
    <t>DESEMP</t>
  </si>
  <si>
    <t>U. 6 35</t>
  </si>
  <si>
    <t>U. 6 38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</si>
</sst>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C0A]General"/>
  </numFmts>
  <fonts count="26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color indexed="17"/>
      <name val="Arial"/>
      <family val="2"/>
    </font>
    <font>
      <sz val="13"/>
      <color indexed="12"/>
      <name val="Arial"/>
      <family val="2"/>
    </font>
    <font>
      <b/>
      <sz val="13"/>
      <color indexed="10"/>
      <name val="Arial"/>
      <family val="2"/>
    </font>
    <font>
      <sz val="13"/>
      <color rgb="FF008000"/>
      <name val="Arial"/>
      <family val="2"/>
    </font>
    <font>
      <sz val="13"/>
      <color indexed="17"/>
      <name val="Arial"/>
      <family val="2"/>
      <charset val="1"/>
    </font>
    <font>
      <sz val="13"/>
      <color indexed="12"/>
      <name val="Arial"/>
      <family val="2"/>
      <charset val="1"/>
    </font>
    <font>
      <sz val="13"/>
      <name val="Arial"/>
      <family val="2"/>
      <charset val="1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165" fontId="10" fillId="0" borderId="0"/>
    <xf numFmtId="165" fontId="11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6" borderId="28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8" fillId="0" borderId="3" xfId="0" applyFont="1" applyFill="1" applyBorder="1"/>
    <xf numFmtId="0" fontId="19" fillId="0" borderId="2" xfId="0" applyFont="1" applyFill="1" applyBorder="1" applyAlignment="1">
      <alignment horizontal="center"/>
    </xf>
    <xf numFmtId="164" fontId="19" fillId="0" borderId="14" xfId="0" applyNumberFormat="1" applyFont="1" applyFill="1" applyBorder="1" applyAlignment="1">
      <alignment horizontal="center"/>
    </xf>
    <xf numFmtId="0" fontId="17" fillId="6" borderId="29" xfId="0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164" fontId="19" fillId="0" borderId="32" xfId="0" applyNumberFormat="1" applyFont="1" applyFill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164" fontId="19" fillId="0" borderId="33" xfId="0" applyNumberFormat="1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6" borderId="3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20" fillId="7" borderId="26" xfId="0" applyFont="1" applyFill="1" applyBorder="1" applyAlignment="1">
      <alignment horizontal="center"/>
    </xf>
    <xf numFmtId="0" fontId="20" fillId="7" borderId="3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1" fillId="0" borderId="15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38" xfId="0" applyFont="1" applyFill="1" applyBorder="1" applyAlignment="1">
      <alignment horizontal="center"/>
    </xf>
    <xf numFmtId="16" fontId="17" fillId="0" borderId="0" xfId="0" applyNumberFormat="1" applyFont="1"/>
    <xf numFmtId="0" fontId="18" fillId="0" borderId="12" xfId="0" applyFont="1" applyFill="1" applyBorder="1"/>
    <xf numFmtId="0" fontId="17" fillId="0" borderId="0" xfId="0" applyFont="1" applyFill="1"/>
    <xf numFmtId="0" fontId="16" fillId="0" borderId="1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21" fillId="0" borderId="3" xfId="0" applyFont="1" applyFill="1" applyBorder="1"/>
    <xf numFmtId="0" fontId="21" fillId="0" borderId="39" xfId="0" applyFont="1" applyFill="1" applyBorder="1"/>
    <xf numFmtId="0" fontId="22" fillId="0" borderId="12" xfId="2" applyFont="1" applyFill="1" applyBorder="1"/>
    <xf numFmtId="0" fontId="19" fillId="0" borderId="40" xfId="0" applyFont="1" applyFill="1" applyBorder="1" applyAlignment="1">
      <alignment horizontal="center"/>
    </xf>
    <xf numFmtId="0" fontId="23" fillId="0" borderId="31" xfId="2" applyFont="1" applyFill="1" applyBorder="1" applyAlignment="1">
      <alignment horizontal="center"/>
    </xf>
    <xf numFmtId="164" fontId="19" fillId="0" borderId="41" xfId="0" applyNumberFormat="1" applyFont="1" applyFill="1" applyBorder="1" applyAlignment="1">
      <alignment horizontal="center"/>
    </xf>
    <xf numFmtId="164" fontId="23" fillId="0" borderId="32" xfId="2" applyNumberFormat="1" applyFont="1" applyFill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24" fillId="0" borderId="31" xfId="2" applyFont="1" applyBorder="1" applyAlignment="1">
      <alignment horizontal="center"/>
    </xf>
    <xf numFmtId="0" fontId="17" fillId="6" borderId="42" xfId="0" applyFont="1" applyFill="1" applyBorder="1" applyAlignment="1">
      <alignment horizontal="center"/>
    </xf>
    <xf numFmtId="0" fontId="24" fillId="8" borderId="28" xfId="2" applyFont="1" applyFill="1" applyBorder="1" applyAlignment="1">
      <alignment horizontal="center"/>
    </xf>
    <xf numFmtId="0" fontId="22" fillId="0" borderId="43" xfId="2" applyFont="1" applyFill="1" applyBorder="1"/>
    <xf numFmtId="0" fontId="23" fillId="0" borderId="44" xfId="2" applyFont="1" applyFill="1" applyBorder="1" applyAlignment="1">
      <alignment horizontal="center"/>
    </xf>
    <xf numFmtId="164" fontId="23" fillId="0" borderId="45" xfId="2" applyNumberFormat="1" applyFont="1" applyFill="1" applyBorder="1" applyAlignment="1">
      <alignment horizontal="center"/>
    </xf>
    <xf numFmtId="0" fontId="24" fillId="0" borderId="44" xfId="2" applyFont="1" applyBorder="1" applyAlignment="1">
      <alignment horizontal="center"/>
    </xf>
    <xf numFmtId="0" fontId="24" fillId="8" borderId="46" xfId="2" applyFont="1" applyFill="1" applyBorder="1" applyAlignment="1">
      <alignment horizontal="center"/>
    </xf>
    <xf numFmtId="0" fontId="24" fillId="0" borderId="47" xfId="2" applyFont="1" applyFill="1" applyBorder="1" applyAlignment="1">
      <alignment horizontal="center"/>
    </xf>
    <xf numFmtId="0" fontId="22" fillId="0" borderId="0" xfId="2" applyFont="1" applyFill="1" applyBorder="1"/>
    <xf numFmtId="0" fontId="23" fillId="0" borderId="0" xfId="2" applyFont="1" applyFill="1" applyBorder="1" applyAlignment="1">
      <alignment horizontal="center"/>
    </xf>
    <xf numFmtId="164" fontId="23" fillId="0" borderId="0" xfId="2" applyNumberFormat="1" applyFont="1" applyFill="1" applyBorder="1" applyAlignment="1">
      <alignment horizontal="center"/>
    </xf>
    <xf numFmtId="0" fontId="24" fillId="0" borderId="0" xfId="2" applyFont="1" applyBorder="1" applyAlignment="1">
      <alignment horizontal="center"/>
    </xf>
    <xf numFmtId="0" fontId="21" fillId="0" borderId="3" xfId="0" applyFont="1" applyBorder="1"/>
    <xf numFmtId="0" fontId="21" fillId="0" borderId="7" xfId="0" applyFont="1" applyBorder="1"/>
    <xf numFmtId="0" fontId="19" fillId="0" borderId="48" xfId="0" applyFont="1" applyFill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6" borderId="46" xfId="0" applyFont="1" applyFill="1" applyBorder="1" applyAlignment="1">
      <alignment horizontal="center"/>
    </xf>
    <xf numFmtId="0" fontId="17" fillId="0" borderId="47" xfId="0" applyFont="1" applyFill="1" applyBorder="1" applyAlignment="1">
      <alignment horizontal="center"/>
    </xf>
    <xf numFmtId="0" fontId="24" fillId="0" borderId="8" xfId="2" applyFont="1" applyFill="1" applyBorder="1" applyAlignment="1">
      <alignment horizontal="center"/>
    </xf>
    <xf numFmtId="0" fontId="17" fillId="0" borderId="49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16" fillId="6" borderId="25" xfId="0" applyFont="1" applyFill="1" applyBorder="1" applyAlignment="1">
      <alignment horizontal="center"/>
    </xf>
    <xf numFmtId="0" fontId="16" fillId="6" borderId="2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  <xf numFmtId="0" fontId="16" fillId="0" borderId="0" xfId="0" applyFont="1"/>
    <xf numFmtId="0" fontId="25" fillId="2" borderId="4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60">
    <dxf>
      <font>
        <b val="0"/>
        <condense val="0"/>
        <extend val="0"/>
        <color indexed="21"/>
      </font>
    </dxf>
    <dxf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1"/>
      </font>
    </dxf>
    <dxf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1"/>
      </font>
    </dxf>
    <dxf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1"/>
      </font>
    </dxf>
    <dxf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1"/>
      </font>
    </dxf>
    <dxf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1"/>
      </font>
      <fill>
        <patternFill patternType="none">
          <fgColor indexed="64"/>
          <bgColor indexed="65"/>
        </patternFill>
      </fill>
    </dxf>
    <dxf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1"/>
      </font>
    </dxf>
    <dxf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21"/>
      </font>
    </dxf>
    <dxf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1"/>
      </font>
    </dxf>
    <dxf>
      <font>
        <b val="0"/>
        <condense val="0"/>
        <extend val="0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21"/>
      </font>
    </dxf>
    <dxf>
      <font>
        <b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lor rgb="FF00B050"/>
      </font>
    </dxf>
    <dxf>
      <font>
        <color rgb="FFFF0000"/>
      </font>
    </dxf>
    <dxf>
      <font>
        <b/>
        <i val="0"/>
      </font>
    </dxf>
    <dxf>
      <font>
        <color rgb="FF00B05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B050"/>
      </font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</dxf>
    <dxf>
      <font>
        <color theme="1"/>
      </font>
      <fill>
        <patternFill>
          <bgColor rgb="FFFFFF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4"/>
  <sheetViews>
    <sheetView tabSelected="1" zoomScale="70" workbookViewId="0">
      <selection sqref="A1:O1"/>
    </sheetView>
  </sheetViews>
  <sheetFormatPr baseColWidth="10" defaultRowHeight="18.75"/>
  <cols>
    <col min="1" max="1" width="21" style="1" customWidth="1"/>
    <col min="2" max="2" width="11.7109375" style="2" bestFit="1" customWidth="1"/>
    <col min="3" max="3" width="15.42578125" style="2" bestFit="1" customWidth="1"/>
    <col min="4" max="4" width="5.7109375" style="2" customWidth="1"/>
    <col min="5" max="5" width="5.7109375" style="1" customWidth="1"/>
    <col min="6" max="6" width="5.7109375" style="5" customWidth="1"/>
    <col min="7" max="13" width="5.7109375" style="1" customWidth="1"/>
    <col min="14" max="14" width="7" style="3" bestFit="1" customWidth="1"/>
    <col min="15" max="15" width="10.7109375" style="1" customWidth="1"/>
    <col min="16" max="16" width="4" style="1" bestFit="1" customWidth="1"/>
    <col min="17" max="17" width="9.140625" style="1" bestFit="1" customWidth="1"/>
    <col min="18" max="16384" width="11.42578125" style="1"/>
  </cols>
  <sheetData>
    <row r="1" spans="1:18" ht="30.75">
      <c r="A1" s="107" t="s">
        <v>14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8" ht="23.25">
      <c r="A2" s="108" t="s">
        <v>15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8" ht="19.5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8" ht="26.25">
      <c r="A4" s="104" t="s">
        <v>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8" s="13" customFormat="1" ht="18">
      <c r="A5" s="105" t="s">
        <v>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8" s="13" customFormat="1" thickBot="1">
      <c r="A6" s="106" t="s">
        <v>16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8" s="15" customFormat="1" ht="17.25" thickBot="1">
      <c r="A7" s="14"/>
      <c r="B7" s="14"/>
      <c r="C7" s="14"/>
      <c r="D7" s="99" t="s">
        <v>17</v>
      </c>
      <c r="E7" s="100"/>
      <c r="F7" s="100"/>
      <c r="G7" s="100"/>
      <c r="H7" s="100"/>
      <c r="I7" s="100"/>
      <c r="J7" s="100"/>
      <c r="K7" s="100"/>
      <c r="L7" s="100"/>
      <c r="M7" s="102"/>
      <c r="N7" s="63"/>
    </row>
    <row r="8" spans="1:18" s="15" customFormat="1" ht="17.25" thickBot="1">
      <c r="A8" s="121" t="s">
        <v>11</v>
      </c>
      <c r="B8" s="122"/>
      <c r="C8" s="122"/>
      <c r="D8" s="16">
        <v>1</v>
      </c>
      <c r="E8" s="17">
        <v>2</v>
      </c>
      <c r="F8" s="17">
        <v>3</v>
      </c>
      <c r="G8" s="17">
        <v>4</v>
      </c>
      <c r="H8" s="17">
        <v>5</v>
      </c>
      <c r="I8" s="17">
        <v>6</v>
      </c>
      <c r="J8" s="17">
        <v>7</v>
      </c>
      <c r="K8" s="17">
        <v>8</v>
      </c>
      <c r="L8" s="17">
        <v>9</v>
      </c>
      <c r="M8" s="18" t="s">
        <v>18</v>
      </c>
      <c r="N8" s="63"/>
    </row>
    <row r="9" spans="1:18" s="15" customFormat="1" ht="17.25" thickBot="1">
      <c r="D9" s="99"/>
      <c r="E9" s="100"/>
      <c r="F9" s="100"/>
      <c r="G9" s="100"/>
      <c r="H9" s="100"/>
      <c r="I9" s="100"/>
      <c r="J9" s="100"/>
      <c r="K9" s="100"/>
      <c r="L9" s="100"/>
      <c r="M9" s="101"/>
      <c r="N9" s="63"/>
    </row>
    <row r="10" spans="1:18" s="20" customFormat="1" ht="17.25" thickBot="1">
      <c r="A10" s="31" t="s">
        <v>0</v>
      </c>
      <c r="B10" s="32" t="s">
        <v>4</v>
      </c>
      <c r="C10" s="33" t="s">
        <v>8</v>
      </c>
      <c r="D10" s="34"/>
      <c r="E10" s="35"/>
      <c r="F10" s="35"/>
      <c r="G10" s="35"/>
      <c r="H10" s="35"/>
      <c r="I10" s="35"/>
      <c r="J10" s="35"/>
      <c r="K10" s="35"/>
      <c r="L10" s="36"/>
      <c r="M10" s="19"/>
      <c r="N10" s="64" t="s">
        <v>19</v>
      </c>
      <c r="O10" s="40" t="s">
        <v>3</v>
      </c>
      <c r="R10" s="114" t="s">
        <v>76</v>
      </c>
    </row>
    <row r="11" spans="1:18" s="15" customFormat="1" ht="17.25" thickBot="1">
      <c r="A11" s="62" t="s">
        <v>55</v>
      </c>
      <c r="B11" s="28" t="s">
        <v>27</v>
      </c>
      <c r="C11" s="29">
        <v>39913</v>
      </c>
      <c r="D11" s="30">
        <v>9</v>
      </c>
      <c r="E11" s="30">
        <v>5</v>
      </c>
      <c r="F11" s="30">
        <v>8</v>
      </c>
      <c r="G11" s="30">
        <v>7</v>
      </c>
      <c r="H11" s="30">
        <v>7</v>
      </c>
      <c r="I11" s="30">
        <v>5</v>
      </c>
      <c r="J11" s="30">
        <v>5</v>
      </c>
      <c r="K11" s="30">
        <v>7</v>
      </c>
      <c r="L11" s="30">
        <v>6</v>
      </c>
      <c r="M11" s="22">
        <f t="shared" ref="M11:M16" si="0">SUM(D11:L11)</f>
        <v>59</v>
      </c>
      <c r="N11" s="65">
        <v>27</v>
      </c>
      <c r="O11" s="41">
        <f t="shared" ref="O11:O16" si="1">(M11-N11)</f>
        <v>32</v>
      </c>
      <c r="P11" s="23" t="s">
        <v>7</v>
      </c>
      <c r="R11" s="21">
        <f>(O11-N11/2)</f>
        <v>18.5</v>
      </c>
    </row>
    <row r="12" spans="1:18" s="15" customFormat="1" ht="17.25" thickBot="1">
      <c r="A12" s="70" t="s">
        <v>46</v>
      </c>
      <c r="B12" s="72" t="s">
        <v>50</v>
      </c>
      <c r="C12" s="74">
        <v>39453</v>
      </c>
      <c r="D12" s="76">
        <v>7</v>
      </c>
      <c r="E12" s="76">
        <v>7</v>
      </c>
      <c r="F12" s="76">
        <v>5</v>
      </c>
      <c r="G12" s="76">
        <v>4</v>
      </c>
      <c r="H12" s="76">
        <v>4</v>
      </c>
      <c r="I12" s="76">
        <v>7</v>
      </c>
      <c r="J12" s="76">
        <v>7</v>
      </c>
      <c r="K12" s="76">
        <v>6</v>
      </c>
      <c r="L12" s="76">
        <v>3</v>
      </c>
      <c r="M12" s="78">
        <f t="shared" si="0"/>
        <v>50</v>
      </c>
      <c r="N12" s="65">
        <v>16</v>
      </c>
      <c r="O12" s="41">
        <f t="shared" si="1"/>
        <v>34</v>
      </c>
      <c r="P12" s="23" t="s">
        <v>9</v>
      </c>
      <c r="R12" s="21">
        <f t="shared" ref="R12:R16" si="2">(O12-N12/2)</f>
        <v>26</v>
      </c>
    </row>
    <row r="13" spans="1:18" s="15" customFormat="1" ht="17.25" thickBot="1">
      <c r="A13" s="68" t="s">
        <v>30</v>
      </c>
      <c r="B13" s="59" t="s">
        <v>29</v>
      </c>
      <c r="C13" s="29">
        <v>40039</v>
      </c>
      <c r="D13" s="30">
        <v>7</v>
      </c>
      <c r="E13" s="30">
        <v>7</v>
      </c>
      <c r="F13" s="30">
        <v>6</v>
      </c>
      <c r="G13" s="30">
        <v>7</v>
      </c>
      <c r="H13" s="30">
        <v>6</v>
      </c>
      <c r="I13" s="30">
        <v>5</v>
      </c>
      <c r="J13" s="30">
        <v>2</v>
      </c>
      <c r="K13" s="30">
        <v>6</v>
      </c>
      <c r="L13" s="30">
        <v>7</v>
      </c>
      <c r="M13" s="22">
        <f t="shared" si="0"/>
        <v>53</v>
      </c>
      <c r="N13" s="65">
        <v>17</v>
      </c>
      <c r="O13" s="41">
        <f t="shared" si="1"/>
        <v>36</v>
      </c>
      <c r="P13" s="23" t="s">
        <v>10</v>
      </c>
      <c r="R13" s="21">
        <f t="shared" si="2"/>
        <v>27.5</v>
      </c>
    </row>
    <row r="14" spans="1:18" s="15" customFormat="1" ht="16.5">
      <c r="A14" s="24" t="s">
        <v>56</v>
      </c>
      <c r="B14" s="59" t="s">
        <v>28</v>
      </c>
      <c r="C14" s="29">
        <v>39774</v>
      </c>
      <c r="D14" s="30">
        <v>8</v>
      </c>
      <c r="E14" s="30">
        <v>5</v>
      </c>
      <c r="F14" s="30">
        <v>9</v>
      </c>
      <c r="G14" s="30">
        <v>5</v>
      </c>
      <c r="H14" s="30">
        <v>6</v>
      </c>
      <c r="I14" s="30">
        <v>4</v>
      </c>
      <c r="J14" s="30">
        <v>6</v>
      </c>
      <c r="K14" s="30">
        <v>9</v>
      </c>
      <c r="L14" s="30">
        <v>5</v>
      </c>
      <c r="M14" s="22">
        <f t="shared" si="0"/>
        <v>57</v>
      </c>
      <c r="N14" s="65">
        <v>20</v>
      </c>
      <c r="O14" s="41">
        <f t="shared" si="1"/>
        <v>37</v>
      </c>
      <c r="R14" s="21">
        <f t="shared" si="2"/>
        <v>27</v>
      </c>
    </row>
    <row r="15" spans="1:18" s="15" customFormat="1" ht="16.5">
      <c r="A15" s="68" t="s">
        <v>32</v>
      </c>
      <c r="B15" s="60" t="s">
        <v>29</v>
      </c>
      <c r="C15" s="26">
        <v>40116</v>
      </c>
      <c r="D15" s="21">
        <v>8</v>
      </c>
      <c r="E15" s="21">
        <v>5</v>
      </c>
      <c r="F15" s="21">
        <v>10</v>
      </c>
      <c r="G15" s="21">
        <v>10</v>
      </c>
      <c r="H15" s="21">
        <v>7</v>
      </c>
      <c r="I15" s="21">
        <v>8</v>
      </c>
      <c r="J15" s="21">
        <v>7</v>
      </c>
      <c r="K15" s="21">
        <v>9</v>
      </c>
      <c r="L15" s="21">
        <v>9</v>
      </c>
      <c r="M15" s="27">
        <f t="shared" si="0"/>
        <v>73</v>
      </c>
      <c r="N15" s="66">
        <v>27</v>
      </c>
      <c r="O15" s="41">
        <f t="shared" si="1"/>
        <v>46</v>
      </c>
      <c r="R15" s="21">
        <f t="shared" si="2"/>
        <v>32.5</v>
      </c>
    </row>
    <row r="16" spans="1:18" s="15" customFormat="1" ht="17.25" thickBot="1">
      <c r="A16" s="69" t="s">
        <v>31</v>
      </c>
      <c r="B16" s="71" t="s">
        <v>29</v>
      </c>
      <c r="C16" s="73">
        <v>40169</v>
      </c>
      <c r="D16" s="75">
        <v>10</v>
      </c>
      <c r="E16" s="75">
        <v>8</v>
      </c>
      <c r="F16" s="75">
        <v>8</v>
      </c>
      <c r="G16" s="75">
        <v>5</v>
      </c>
      <c r="H16" s="75">
        <v>9</v>
      </c>
      <c r="I16" s="75">
        <v>9</v>
      </c>
      <c r="J16" s="75">
        <v>5</v>
      </c>
      <c r="K16" s="75">
        <v>9</v>
      </c>
      <c r="L16" s="75">
        <v>5</v>
      </c>
      <c r="M16" s="77">
        <f t="shared" si="0"/>
        <v>68</v>
      </c>
      <c r="N16" s="67">
        <v>21</v>
      </c>
      <c r="O16" s="42">
        <f t="shared" si="1"/>
        <v>47</v>
      </c>
      <c r="R16" s="21">
        <f t="shared" si="2"/>
        <v>36.5</v>
      </c>
    </row>
    <row r="17" spans="1:18" ht="19.5" thickBot="1">
      <c r="D17" s="1"/>
      <c r="F17" s="2"/>
    </row>
    <row r="18" spans="1:18" s="15" customFormat="1" ht="17.25" thickBot="1">
      <c r="A18" s="14"/>
      <c r="B18" s="14"/>
      <c r="C18" s="14"/>
      <c r="D18" s="99" t="s">
        <v>17</v>
      </c>
      <c r="E18" s="100"/>
      <c r="F18" s="100"/>
      <c r="G18" s="100"/>
      <c r="H18" s="100"/>
      <c r="I18" s="100"/>
      <c r="J18" s="100"/>
      <c r="K18" s="100"/>
      <c r="L18" s="100"/>
      <c r="M18" s="102"/>
      <c r="N18" s="63"/>
    </row>
    <row r="19" spans="1:18" s="15" customFormat="1" ht="17.25" thickBot="1">
      <c r="A19" s="97" t="s">
        <v>20</v>
      </c>
      <c r="B19" s="98"/>
      <c r="C19" s="98"/>
      <c r="D19" s="16">
        <v>1</v>
      </c>
      <c r="E19" s="17">
        <v>2</v>
      </c>
      <c r="F19" s="17">
        <v>3</v>
      </c>
      <c r="G19" s="17">
        <v>4</v>
      </c>
      <c r="H19" s="17">
        <v>5</v>
      </c>
      <c r="I19" s="17">
        <v>6</v>
      </c>
      <c r="J19" s="17">
        <v>7</v>
      </c>
      <c r="K19" s="17">
        <v>8</v>
      </c>
      <c r="L19" s="17">
        <v>9</v>
      </c>
      <c r="M19" s="18" t="s">
        <v>18</v>
      </c>
      <c r="N19" s="63"/>
    </row>
    <row r="20" spans="1:18" s="15" customFormat="1" ht="17.25" thickBot="1">
      <c r="D20" s="99"/>
      <c r="E20" s="100"/>
      <c r="F20" s="100"/>
      <c r="G20" s="100"/>
      <c r="H20" s="100"/>
      <c r="I20" s="100"/>
      <c r="J20" s="100"/>
      <c r="K20" s="100"/>
      <c r="L20" s="100"/>
      <c r="M20" s="101"/>
      <c r="N20" s="63"/>
    </row>
    <row r="21" spans="1:18" s="20" customFormat="1" ht="17.25" thickBot="1">
      <c r="A21" s="31" t="s">
        <v>0</v>
      </c>
      <c r="B21" s="32" t="s">
        <v>4</v>
      </c>
      <c r="C21" s="33" t="s">
        <v>8</v>
      </c>
      <c r="D21" s="34"/>
      <c r="E21" s="35"/>
      <c r="F21" s="35"/>
      <c r="G21" s="35"/>
      <c r="H21" s="35"/>
      <c r="I21" s="35"/>
      <c r="J21" s="35"/>
      <c r="K21" s="35"/>
      <c r="L21" s="36"/>
      <c r="M21" s="19"/>
      <c r="N21" s="64" t="s">
        <v>19</v>
      </c>
      <c r="O21" s="40" t="s">
        <v>3</v>
      </c>
      <c r="R21" s="114" t="s">
        <v>76</v>
      </c>
    </row>
    <row r="22" spans="1:18" s="15" customFormat="1" ht="17.25" thickBot="1">
      <c r="A22" s="62" t="s">
        <v>33</v>
      </c>
      <c r="B22" s="28" t="s">
        <v>29</v>
      </c>
      <c r="C22" s="29">
        <v>40076</v>
      </c>
      <c r="D22" s="30">
        <v>10</v>
      </c>
      <c r="E22" s="30">
        <v>10</v>
      </c>
      <c r="F22" s="30">
        <v>6</v>
      </c>
      <c r="G22" s="30">
        <v>10</v>
      </c>
      <c r="H22" s="30">
        <v>8</v>
      </c>
      <c r="I22" s="30">
        <v>8</v>
      </c>
      <c r="J22" s="30">
        <v>6</v>
      </c>
      <c r="K22" s="30">
        <v>5</v>
      </c>
      <c r="L22" s="30">
        <v>8</v>
      </c>
      <c r="M22" s="22">
        <f t="shared" ref="M22:M23" si="3">SUM(D22:L22)</f>
        <v>71</v>
      </c>
      <c r="N22" s="65">
        <v>27</v>
      </c>
      <c r="O22" s="41">
        <f t="shared" ref="O22:O23" si="4">(M22-N22)</f>
        <v>44</v>
      </c>
      <c r="P22" s="23" t="s">
        <v>7</v>
      </c>
      <c r="R22" s="21">
        <f>(O22-N22/2)</f>
        <v>30.5</v>
      </c>
    </row>
    <row r="23" spans="1:18" s="15" customFormat="1" ht="17.25" thickBot="1">
      <c r="A23" s="79" t="s">
        <v>47</v>
      </c>
      <c r="B23" s="80" t="s">
        <v>50</v>
      </c>
      <c r="C23" s="81">
        <v>39631</v>
      </c>
      <c r="D23" s="82">
        <v>8</v>
      </c>
      <c r="E23" s="82">
        <v>8</v>
      </c>
      <c r="F23" s="82">
        <v>7</v>
      </c>
      <c r="G23" s="82">
        <v>6</v>
      </c>
      <c r="H23" s="82">
        <v>6</v>
      </c>
      <c r="I23" s="82">
        <v>6</v>
      </c>
      <c r="J23" s="82">
        <v>6</v>
      </c>
      <c r="K23" s="82">
        <v>9</v>
      </c>
      <c r="L23" s="82">
        <v>9</v>
      </c>
      <c r="M23" s="83">
        <f t="shared" si="3"/>
        <v>65</v>
      </c>
      <c r="N23" s="84">
        <v>14</v>
      </c>
      <c r="O23" s="42">
        <f t="shared" si="4"/>
        <v>51</v>
      </c>
      <c r="P23" s="23" t="s">
        <v>9</v>
      </c>
      <c r="R23" s="21">
        <f t="shared" ref="R23" si="5">(O23-N23/2)</f>
        <v>44</v>
      </c>
    </row>
    <row r="24" spans="1:18" s="15" customFormat="1" ht="16.5">
      <c r="A24" s="85"/>
      <c r="B24" s="86"/>
      <c r="C24" s="87"/>
      <c r="D24" s="88"/>
      <c r="E24" s="88"/>
      <c r="F24" s="88"/>
      <c r="G24" s="88"/>
      <c r="H24" s="88"/>
    </row>
    <row r="25" spans="1:18" s="15" customFormat="1" ht="16.5">
      <c r="A25" s="85"/>
      <c r="B25" s="86"/>
      <c r="C25" s="87"/>
      <c r="D25" s="88"/>
      <c r="E25" s="88"/>
      <c r="F25" s="88"/>
      <c r="G25" s="88"/>
      <c r="H25" s="88"/>
    </row>
    <row r="26" spans="1:18" s="15" customFormat="1" ht="16.5">
      <c r="A26" s="85"/>
      <c r="B26" s="86"/>
      <c r="C26" s="87"/>
      <c r="D26" s="88"/>
      <c r="E26" s="88"/>
      <c r="F26" s="88"/>
      <c r="G26" s="88"/>
      <c r="H26" s="88"/>
    </row>
    <row r="27" spans="1:18" s="15" customFormat="1" ht="16.5">
      <c r="A27" s="85"/>
      <c r="B27" s="86"/>
      <c r="C27" s="87"/>
      <c r="D27" s="88"/>
      <c r="E27" s="88"/>
      <c r="F27" s="88"/>
      <c r="G27" s="88"/>
      <c r="H27" s="88"/>
    </row>
    <row r="28" spans="1:18" s="15" customFormat="1" ht="16.5">
      <c r="A28" s="85"/>
      <c r="B28" s="86"/>
      <c r="C28" s="87"/>
      <c r="D28" s="88"/>
      <c r="E28" s="88"/>
      <c r="F28" s="88"/>
      <c r="G28" s="88"/>
      <c r="H28" s="88"/>
    </row>
    <row r="29" spans="1:18" s="15" customFormat="1" ht="16.5">
      <c r="A29" s="85"/>
      <c r="B29" s="86"/>
      <c r="C29" s="87"/>
      <c r="D29" s="88"/>
      <c r="E29" s="88"/>
      <c r="F29" s="88"/>
      <c r="G29" s="88"/>
      <c r="H29" s="88"/>
    </row>
    <row r="30" spans="1:18" s="15" customFormat="1" ht="16.5">
      <c r="A30" s="85"/>
      <c r="B30" s="86"/>
      <c r="C30" s="87"/>
      <c r="D30" s="88"/>
      <c r="E30" s="88"/>
      <c r="F30" s="88"/>
      <c r="G30" s="88"/>
      <c r="H30" s="88"/>
    </row>
    <row r="31" spans="1:18" s="15" customFormat="1" ht="16.5"/>
    <row r="32" spans="1:18" ht="30.75">
      <c r="A32" s="107" t="str">
        <f>A1</f>
        <v>TODOS LOS CLUBES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</row>
    <row r="33" spans="1:18" ht="23.25">
      <c r="A33" s="108" t="str">
        <f>A2</f>
        <v>1° TORNEO  VIRTUAL DE MENORES SIN HCP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4" spans="1:18" ht="19.5">
      <c r="A34" s="103" t="s">
        <v>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1:18" ht="26.25">
      <c r="A35" s="104" t="s">
        <v>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</row>
    <row r="36" spans="1:18" s="13" customFormat="1" ht="18">
      <c r="A36" s="105" t="str">
        <f>A5</f>
        <v>9 HOYOS MEDAL PLAY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</row>
    <row r="37" spans="1:18" s="13" customFormat="1" thickBot="1">
      <c r="A37" s="106" t="str">
        <f>A6</f>
        <v>DEL 06 AL 08 DE AGOSTO DE 2021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</row>
    <row r="38" spans="1:18" s="15" customFormat="1" ht="17.25" thickBot="1">
      <c r="A38" s="14"/>
      <c r="B38" s="14"/>
      <c r="C38" s="14"/>
      <c r="D38" s="99" t="s">
        <v>17</v>
      </c>
      <c r="E38" s="100"/>
      <c r="F38" s="100"/>
      <c r="G38" s="100"/>
      <c r="H38" s="100"/>
      <c r="I38" s="100"/>
      <c r="J38" s="100"/>
      <c r="K38" s="100"/>
      <c r="L38" s="100"/>
      <c r="M38" s="102"/>
      <c r="N38" s="63"/>
    </row>
    <row r="39" spans="1:18" s="15" customFormat="1" ht="17.25" thickBot="1">
      <c r="A39" s="97" t="s">
        <v>12</v>
      </c>
      <c r="B39" s="98"/>
      <c r="C39" s="98"/>
      <c r="D39" s="16"/>
      <c r="E39" s="17"/>
      <c r="F39" s="17"/>
      <c r="G39" s="17"/>
      <c r="H39" s="17"/>
      <c r="I39" s="17"/>
      <c r="J39" s="17"/>
      <c r="K39" s="17"/>
      <c r="L39" s="17"/>
      <c r="M39" s="18"/>
      <c r="N39" s="63"/>
    </row>
    <row r="40" spans="1:18" s="15" customFormat="1" ht="17.25" thickBot="1">
      <c r="D40" s="99"/>
      <c r="E40" s="100"/>
      <c r="F40" s="100"/>
      <c r="G40" s="100"/>
      <c r="H40" s="100"/>
      <c r="I40" s="100"/>
      <c r="J40" s="100"/>
      <c r="K40" s="100"/>
      <c r="L40" s="100"/>
      <c r="M40" s="101"/>
      <c r="N40" s="63"/>
    </row>
    <row r="41" spans="1:18" s="20" customFormat="1" ht="17.25" thickBot="1">
      <c r="A41" s="31" t="s">
        <v>0</v>
      </c>
      <c r="B41" s="32" t="s">
        <v>4</v>
      </c>
      <c r="C41" s="33" t="s">
        <v>8</v>
      </c>
      <c r="D41" s="34">
        <v>5</v>
      </c>
      <c r="E41" s="35">
        <v>3</v>
      </c>
      <c r="F41" s="35">
        <v>4</v>
      </c>
      <c r="G41" s="35">
        <v>4</v>
      </c>
      <c r="H41" s="35">
        <v>4</v>
      </c>
      <c r="I41" s="35">
        <v>5</v>
      </c>
      <c r="J41" s="35">
        <v>3</v>
      </c>
      <c r="K41" s="35">
        <v>4</v>
      </c>
      <c r="L41" s="36">
        <v>4</v>
      </c>
      <c r="M41" s="19">
        <f t="shared" ref="M41" si="6">SUM(D41:L41)</f>
        <v>36</v>
      </c>
      <c r="N41" s="64" t="s">
        <v>19</v>
      </c>
      <c r="O41" s="40" t="s">
        <v>3</v>
      </c>
      <c r="R41" s="114" t="s">
        <v>76</v>
      </c>
    </row>
    <row r="42" spans="1:18" s="15" customFormat="1" ht="17.25" thickBot="1">
      <c r="A42" s="89" t="s">
        <v>63</v>
      </c>
      <c r="B42" s="60" t="s">
        <v>28</v>
      </c>
      <c r="C42" s="26">
        <v>40430</v>
      </c>
      <c r="D42" s="30">
        <v>7</v>
      </c>
      <c r="E42" s="30">
        <v>7</v>
      </c>
      <c r="F42" s="30">
        <v>5</v>
      </c>
      <c r="G42" s="30">
        <v>3</v>
      </c>
      <c r="H42" s="30">
        <v>5</v>
      </c>
      <c r="I42" s="30">
        <v>4</v>
      </c>
      <c r="J42" s="30">
        <v>5</v>
      </c>
      <c r="K42" s="30">
        <v>2</v>
      </c>
      <c r="L42" s="30">
        <v>6</v>
      </c>
      <c r="M42" s="22">
        <f>SUM(D42:L42)</f>
        <v>44</v>
      </c>
      <c r="N42" s="65">
        <v>14</v>
      </c>
      <c r="O42" s="116">
        <f>(M42-N42)</f>
        <v>30</v>
      </c>
      <c r="P42" s="23" t="s">
        <v>7</v>
      </c>
      <c r="Q42" s="61"/>
      <c r="R42" s="115">
        <f>(O42-N42/2)</f>
        <v>23</v>
      </c>
    </row>
    <row r="43" spans="1:18" s="15" customFormat="1" ht="17.25" thickBot="1">
      <c r="A43" s="89" t="s">
        <v>74</v>
      </c>
      <c r="B43" s="25" t="s">
        <v>27</v>
      </c>
      <c r="C43" s="26">
        <v>40437</v>
      </c>
      <c r="D43" s="21">
        <v>5</v>
      </c>
      <c r="E43" s="21">
        <v>4</v>
      </c>
      <c r="F43" s="21">
        <v>4</v>
      </c>
      <c r="G43" s="21">
        <v>5</v>
      </c>
      <c r="H43" s="21">
        <v>5</v>
      </c>
      <c r="I43" s="21">
        <v>5</v>
      </c>
      <c r="J43" s="21">
        <v>3</v>
      </c>
      <c r="K43" s="21">
        <v>4</v>
      </c>
      <c r="L43" s="21">
        <v>4</v>
      </c>
      <c r="M43" s="22">
        <f>SUM(D43:L43)</f>
        <v>39</v>
      </c>
      <c r="N43" s="66">
        <v>9</v>
      </c>
      <c r="O43" s="116">
        <f>(M43-N43)</f>
        <v>30</v>
      </c>
      <c r="P43" s="23" t="s">
        <v>9</v>
      </c>
      <c r="R43" s="115">
        <f>(O43-N43/2)</f>
        <v>25.5</v>
      </c>
    </row>
    <row r="44" spans="1:18" s="15" customFormat="1" ht="17.25" thickBot="1">
      <c r="A44" s="89" t="s">
        <v>35</v>
      </c>
      <c r="B44" s="60" t="s">
        <v>29</v>
      </c>
      <c r="C44" s="26">
        <v>40373</v>
      </c>
      <c r="D44" s="30">
        <v>6</v>
      </c>
      <c r="E44" s="30">
        <v>5</v>
      </c>
      <c r="F44" s="30">
        <v>4</v>
      </c>
      <c r="G44" s="30">
        <v>8</v>
      </c>
      <c r="H44" s="30">
        <v>5</v>
      </c>
      <c r="I44" s="30">
        <v>6</v>
      </c>
      <c r="J44" s="30">
        <v>6</v>
      </c>
      <c r="K44" s="30">
        <v>5</v>
      </c>
      <c r="L44" s="30">
        <v>6</v>
      </c>
      <c r="M44" s="22">
        <f>SUM(D44:L44)</f>
        <v>51</v>
      </c>
      <c r="N44" s="66">
        <v>20</v>
      </c>
      <c r="O44" s="116">
        <f>(M44-N44)</f>
        <v>31</v>
      </c>
      <c r="P44" s="23" t="s">
        <v>10</v>
      </c>
      <c r="R44" s="115">
        <f>(O44-N44/2)</f>
        <v>21</v>
      </c>
    </row>
    <row r="45" spans="1:18" s="15" customFormat="1" ht="16.5">
      <c r="A45" s="89" t="s">
        <v>57</v>
      </c>
      <c r="B45" s="60" t="s">
        <v>26</v>
      </c>
      <c r="C45" s="26">
        <v>40518</v>
      </c>
      <c r="D45" s="21">
        <v>5</v>
      </c>
      <c r="E45" s="21">
        <v>6</v>
      </c>
      <c r="F45" s="21">
        <v>7</v>
      </c>
      <c r="G45" s="21">
        <v>5</v>
      </c>
      <c r="H45" s="21">
        <v>8</v>
      </c>
      <c r="I45" s="21">
        <v>5</v>
      </c>
      <c r="J45" s="21">
        <v>4</v>
      </c>
      <c r="K45" s="21">
        <v>5</v>
      </c>
      <c r="L45" s="21">
        <v>5</v>
      </c>
      <c r="M45" s="27">
        <f>SUM(D45:L45)</f>
        <v>50</v>
      </c>
      <c r="N45" s="66">
        <v>19</v>
      </c>
      <c r="O45" s="41">
        <f>(M45-N45)</f>
        <v>31</v>
      </c>
      <c r="R45" s="115">
        <f>(O45-N45/2)</f>
        <v>21.5</v>
      </c>
    </row>
    <row r="46" spans="1:18" s="15" customFormat="1" ht="16.5">
      <c r="A46" s="89" t="s">
        <v>62</v>
      </c>
      <c r="B46" s="59" t="s">
        <v>28</v>
      </c>
      <c r="C46" s="29">
        <v>40558</v>
      </c>
      <c r="D46" s="30">
        <v>9</v>
      </c>
      <c r="E46" s="30">
        <v>7</v>
      </c>
      <c r="F46" s="30">
        <v>7</v>
      </c>
      <c r="G46" s="30">
        <v>5</v>
      </c>
      <c r="H46" s="30">
        <v>7</v>
      </c>
      <c r="I46" s="30">
        <v>3</v>
      </c>
      <c r="J46" s="30">
        <v>5</v>
      </c>
      <c r="K46" s="30">
        <v>5</v>
      </c>
      <c r="L46" s="30">
        <v>4</v>
      </c>
      <c r="M46" s="22">
        <f t="shared" ref="M42:M57" si="7">SUM(D46:L46)</f>
        <v>52</v>
      </c>
      <c r="N46" s="65">
        <v>20</v>
      </c>
      <c r="O46" s="41">
        <f t="shared" ref="O42:O57" si="8">(M46-N46)</f>
        <v>32</v>
      </c>
      <c r="R46" s="21">
        <f t="shared" ref="R43:R57" si="9">(O46-N46/2)</f>
        <v>22</v>
      </c>
    </row>
    <row r="47" spans="1:18" s="15" customFormat="1" ht="16.5">
      <c r="A47" s="89" t="s">
        <v>34</v>
      </c>
      <c r="B47" s="59" t="s">
        <v>29</v>
      </c>
      <c r="C47" s="26">
        <v>40532</v>
      </c>
      <c r="D47" s="21">
        <v>5</v>
      </c>
      <c r="E47" s="21">
        <v>4</v>
      </c>
      <c r="F47" s="21">
        <v>5</v>
      </c>
      <c r="G47" s="21">
        <v>5</v>
      </c>
      <c r="H47" s="21">
        <v>6</v>
      </c>
      <c r="I47" s="21">
        <v>5</v>
      </c>
      <c r="J47" s="21">
        <v>5</v>
      </c>
      <c r="K47" s="21">
        <v>7</v>
      </c>
      <c r="L47" s="21">
        <v>4</v>
      </c>
      <c r="M47" s="27">
        <f t="shared" si="7"/>
        <v>46</v>
      </c>
      <c r="N47" s="66">
        <v>14</v>
      </c>
      <c r="O47" s="41">
        <f t="shared" si="8"/>
        <v>32</v>
      </c>
      <c r="R47" s="21">
        <f t="shared" si="9"/>
        <v>25</v>
      </c>
    </row>
    <row r="48" spans="1:18" s="15" customFormat="1" ht="16.5">
      <c r="A48" s="89" t="s">
        <v>59</v>
      </c>
      <c r="B48" s="60" t="s">
        <v>25</v>
      </c>
      <c r="C48" s="26">
        <v>40522</v>
      </c>
      <c r="D48" s="21">
        <v>6</v>
      </c>
      <c r="E48" s="21">
        <v>7</v>
      </c>
      <c r="F48" s="21">
        <v>5</v>
      </c>
      <c r="G48" s="21">
        <v>4</v>
      </c>
      <c r="H48" s="21">
        <v>6</v>
      </c>
      <c r="I48" s="21">
        <v>8</v>
      </c>
      <c r="J48" s="21">
        <v>4</v>
      </c>
      <c r="K48" s="21">
        <v>5</v>
      </c>
      <c r="L48" s="21">
        <v>6</v>
      </c>
      <c r="M48" s="27">
        <f t="shared" si="7"/>
        <v>51</v>
      </c>
      <c r="N48" s="66">
        <v>15</v>
      </c>
      <c r="O48" s="41">
        <f t="shared" si="8"/>
        <v>36</v>
      </c>
      <c r="R48" s="21">
        <f t="shared" si="9"/>
        <v>28.5</v>
      </c>
    </row>
    <row r="49" spans="1:18" s="15" customFormat="1" ht="16.5">
      <c r="A49" s="89" t="s">
        <v>60</v>
      </c>
      <c r="B49" s="60" t="s">
        <v>28</v>
      </c>
      <c r="C49" s="26">
        <v>40766</v>
      </c>
      <c r="D49" s="30">
        <v>5</v>
      </c>
      <c r="E49" s="30">
        <v>4</v>
      </c>
      <c r="F49" s="30">
        <v>5</v>
      </c>
      <c r="G49" s="30">
        <v>3</v>
      </c>
      <c r="H49" s="30">
        <v>5</v>
      </c>
      <c r="I49" s="30">
        <v>5</v>
      </c>
      <c r="J49" s="30">
        <v>4</v>
      </c>
      <c r="K49" s="30">
        <v>8</v>
      </c>
      <c r="L49" s="30">
        <v>6</v>
      </c>
      <c r="M49" s="22">
        <f t="shared" si="7"/>
        <v>45</v>
      </c>
      <c r="N49" s="65">
        <v>9</v>
      </c>
      <c r="O49" s="41">
        <f t="shared" si="8"/>
        <v>36</v>
      </c>
      <c r="R49" s="21">
        <f t="shared" si="9"/>
        <v>31.5</v>
      </c>
    </row>
    <row r="50" spans="1:18" s="15" customFormat="1" ht="16.5">
      <c r="A50" s="89" t="s">
        <v>68</v>
      </c>
      <c r="B50" s="60" t="s">
        <v>27</v>
      </c>
      <c r="C50" s="26">
        <v>40544</v>
      </c>
      <c r="D50" s="21">
        <v>8</v>
      </c>
      <c r="E50" s="21">
        <v>5</v>
      </c>
      <c r="F50" s="21">
        <v>6</v>
      </c>
      <c r="G50" s="21">
        <v>6</v>
      </c>
      <c r="H50" s="21">
        <v>9</v>
      </c>
      <c r="I50" s="21">
        <v>6</v>
      </c>
      <c r="J50" s="21">
        <v>4</v>
      </c>
      <c r="K50" s="21">
        <v>6</v>
      </c>
      <c r="L50" s="21">
        <v>7</v>
      </c>
      <c r="M50" s="27">
        <f t="shared" si="7"/>
        <v>57</v>
      </c>
      <c r="N50" s="66">
        <v>20</v>
      </c>
      <c r="O50" s="41">
        <f t="shared" si="8"/>
        <v>37</v>
      </c>
      <c r="R50" s="21">
        <f t="shared" si="9"/>
        <v>27</v>
      </c>
    </row>
    <row r="51" spans="1:18" s="15" customFormat="1" ht="16.5">
      <c r="A51" s="89" t="s">
        <v>70</v>
      </c>
      <c r="B51" s="60" t="s">
        <v>27</v>
      </c>
      <c r="C51" s="26">
        <v>40360</v>
      </c>
      <c r="D51" s="21">
        <v>7</v>
      </c>
      <c r="E51" s="21">
        <v>6</v>
      </c>
      <c r="F51" s="21">
        <v>7</v>
      </c>
      <c r="G51" s="21">
        <v>6</v>
      </c>
      <c r="H51" s="21">
        <v>7</v>
      </c>
      <c r="I51" s="21">
        <v>6</v>
      </c>
      <c r="J51" s="21">
        <v>8</v>
      </c>
      <c r="K51" s="21">
        <v>5</v>
      </c>
      <c r="L51" s="21">
        <v>4</v>
      </c>
      <c r="M51" s="27">
        <f t="shared" si="7"/>
        <v>56</v>
      </c>
      <c r="N51" s="66">
        <v>17</v>
      </c>
      <c r="O51" s="41">
        <f t="shared" si="8"/>
        <v>39</v>
      </c>
      <c r="R51" s="21">
        <f t="shared" si="9"/>
        <v>30.5</v>
      </c>
    </row>
    <row r="52" spans="1:18" s="15" customFormat="1" ht="16.5">
      <c r="A52" s="89" t="s">
        <v>58</v>
      </c>
      <c r="B52" s="60" t="s">
        <v>26</v>
      </c>
      <c r="C52" s="26">
        <v>40421</v>
      </c>
      <c r="D52" s="21">
        <v>8</v>
      </c>
      <c r="E52" s="21">
        <v>6</v>
      </c>
      <c r="F52" s="21">
        <v>8</v>
      </c>
      <c r="G52" s="21">
        <v>7</v>
      </c>
      <c r="H52" s="21">
        <v>8</v>
      </c>
      <c r="I52" s="21">
        <v>7</v>
      </c>
      <c r="J52" s="21">
        <v>6</v>
      </c>
      <c r="K52" s="21">
        <v>5</v>
      </c>
      <c r="L52" s="21">
        <v>7</v>
      </c>
      <c r="M52" s="27">
        <f t="shared" si="7"/>
        <v>62</v>
      </c>
      <c r="N52" s="66">
        <v>19</v>
      </c>
      <c r="O52" s="41">
        <f t="shared" si="8"/>
        <v>43</v>
      </c>
      <c r="R52" s="21">
        <f t="shared" si="9"/>
        <v>33.5</v>
      </c>
    </row>
    <row r="53" spans="1:18" s="15" customFormat="1" ht="16.5">
      <c r="A53" s="89" t="s">
        <v>61</v>
      </c>
      <c r="B53" s="60" t="s">
        <v>28</v>
      </c>
      <c r="C53" s="26">
        <v>40304</v>
      </c>
      <c r="D53" s="30">
        <v>6</v>
      </c>
      <c r="E53" s="30">
        <v>8</v>
      </c>
      <c r="F53" s="30">
        <v>8</v>
      </c>
      <c r="G53" s="30">
        <v>6</v>
      </c>
      <c r="H53" s="30">
        <v>8</v>
      </c>
      <c r="I53" s="30">
        <v>6</v>
      </c>
      <c r="J53" s="30">
        <v>7</v>
      </c>
      <c r="K53" s="30">
        <v>10</v>
      </c>
      <c r="L53" s="30">
        <v>6</v>
      </c>
      <c r="M53" s="22">
        <f t="shared" si="7"/>
        <v>65</v>
      </c>
      <c r="N53" s="65">
        <v>17</v>
      </c>
      <c r="O53" s="41">
        <f t="shared" si="8"/>
        <v>48</v>
      </c>
      <c r="R53" s="21">
        <f t="shared" si="9"/>
        <v>39.5</v>
      </c>
    </row>
    <row r="54" spans="1:18" s="15" customFormat="1" ht="16.5">
      <c r="A54" s="89" t="s">
        <v>51</v>
      </c>
      <c r="B54" s="60" t="s">
        <v>52</v>
      </c>
      <c r="C54" s="26">
        <v>40469</v>
      </c>
      <c r="D54" s="21">
        <v>8</v>
      </c>
      <c r="E54" s="21">
        <v>5</v>
      </c>
      <c r="F54" s="21">
        <v>7</v>
      </c>
      <c r="G54" s="21">
        <v>10</v>
      </c>
      <c r="H54" s="21">
        <v>10</v>
      </c>
      <c r="I54" s="21">
        <v>8</v>
      </c>
      <c r="J54" s="21">
        <v>8</v>
      </c>
      <c r="K54" s="21">
        <v>6</v>
      </c>
      <c r="L54" s="21">
        <v>6</v>
      </c>
      <c r="M54" s="27">
        <f t="shared" si="7"/>
        <v>68</v>
      </c>
      <c r="N54" s="66">
        <v>20</v>
      </c>
      <c r="O54" s="41">
        <f t="shared" si="8"/>
        <v>48</v>
      </c>
      <c r="R54" s="21">
        <f t="shared" si="9"/>
        <v>38</v>
      </c>
    </row>
    <row r="55" spans="1:18" s="15" customFormat="1" ht="16.5">
      <c r="A55" s="89" t="s">
        <v>75</v>
      </c>
      <c r="B55" s="60" t="s">
        <v>25</v>
      </c>
      <c r="C55" s="26">
        <v>40283</v>
      </c>
      <c r="D55" s="21">
        <v>9</v>
      </c>
      <c r="E55" s="21">
        <v>9</v>
      </c>
      <c r="F55" s="21">
        <v>8</v>
      </c>
      <c r="G55" s="21">
        <v>5</v>
      </c>
      <c r="H55" s="21">
        <v>10</v>
      </c>
      <c r="I55" s="21">
        <v>10</v>
      </c>
      <c r="J55" s="21">
        <v>5</v>
      </c>
      <c r="K55" s="21">
        <v>8</v>
      </c>
      <c r="L55" s="21">
        <v>10</v>
      </c>
      <c r="M55" s="27">
        <f t="shared" si="7"/>
        <v>74</v>
      </c>
      <c r="N55" s="66">
        <v>20</v>
      </c>
      <c r="O55" s="41">
        <f t="shared" si="8"/>
        <v>54</v>
      </c>
      <c r="R55" s="21">
        <f t="shared" si="9"/>
        <v>44</v>
      </c>
    </row>
    <row r="56" spans="1:18" s="15" customFormat="1" ht="16.5">
      <c r="A56" s="89" t="s">
        <v>36</v>
      </c>
      <c r="B56" s="60" t="s">
        <v>29</v>
      </c>
      <c r="C56" s="26">
        <v>40614</v>
      </c>
      <c r="D56" s="21">
        <v>9</v>
      </c>
      <c r="E56" s="21">
        <v>8</v>
      </c>
      <c r="F56" s="21">
        <v>6</v>
      </c>
      <c r="G56" s="21">
        <v>9</v>
      </c>
      <c r="H56" s="21">
        <v>9</v>
      </c>
      <c r="I56" s="21">
        <v>9</v>
      </c>
      <c r="J56" s="21">
        <v>8</v>
      </c>
      <c r="K56" s="21">
        <v>8</v>
      </c>
      <c r="L56" s="21">
        <v>9</v>
      </c>
      <c r="M56" s="27">
        <f t="shared" si="7"/>
        <v>75</v>
      </c>
      <c r="N56" s="66">
        <v>20</v>
      </c>
      <c r="O56" s="41">
        <f t="shared" si="8"/>
        <v>55</v>
      </c>
      <c r="R56" s="21">
        <f t="shared" si="9"/>
        <v>45</v>
      </c>
    </row>
    <row r="57" spans="1:18" s="15" customFormat="1" ht="17.25" thickBot="1">
      <c r="A57" s="89" t="s">
        <v>37</v>
      </c>
      <c r="B57" s="91" t="s">
        <v>29</v>
      </c>
      <c r="C57" s="37">
        <v>40470</v>
      </c>
      <c r="D57" s="38">
        <v>10</v>
      </c>
      <c r="E57" s="38">
        <v>10</v>
      </c>
      <c r="F57" s="38">
        <v>10</v>
      </c>
      <c r="G57" s="38">
        <v>9</v>
      </c>
      <c r="H57" s="38">
        <v>8</v>
      </c>
      <c r="I57" s="38">
        <v>9</v>
      </c>
      <c r="J57" s="38">
        <v>10</v>
      </c>
      <c r="K57" s="38">
        <v>10</v>
      </c>
      <c r="L57" s="38">
        <v>10</v>
      </c>
      <c r="M57" s="39">
        <f t="shared" si="7"/>
        <v>86</v>
      </c>
      <c r="N57" s="67">
        <v>20</v>
      </c>
      <c r="O57" s="42">
        <f t="shared" si="8"/>
        <v>66</v>
      </c>
      <c r="R57" s="21">
        <f t="shared" si="9"/>
        <v>56</v>
      </c>
    </row>
    <row r="58" spans="1:18" ht="19.5" thickBot="1">
      <c r="D58" s="1"/>
      <c r="F58" s="2"/>
    </row>
    <row r="59" spans="1:18" s="15" customFormat="1" ht="17.25" thickBot="1">
      <c r="A59" s="14"/>
      <c r="B59" s="14"/>
      <c r="C59" s="14"/>
      <c r="D59" s="99" t="s">
        <v>17</v>
      </c>
      <c r="E59" s="100"/>
      <c r="F59" s="100"/>
      <c r="G59" s="100"/>
      <c r="H59" s="100"/>
      <c r="I59" s="100"/>
      <c r="J59" s="100"/>
      <c r="K59" s="100"/>
      <c r="L59" s="100"/>
      <c r="M59" s="102"/>
      <c r="N59" s="63"/>
    </row>
    <row r="60" spans="1:18" s="15" customFormat="1" ht="17.25" thickBot="1">
      <c r="A60" s="97" t="s">
        <v>13</v>
      </c>
      <c r="B60" s="98"/>
      <c r="C60" s="98"/>
      <c r="D60" s="16">
        <v>1</v>
      </c>
      <c r="E60" s="17">
        <v>2</v>
      </c>
      <c r="F60" s="17">
        <v>3</v>
      </c>
      <c r="G60" s="17">
        <v>4</v>
      </c>
      <c r="H60" s="17">
        <v>5</v>
      </c>
      <c r="I60" s="17">
        <v>6</v>
      </c>
      <c r="J60" s="17">
        <v>7</v>
      </c>
      <c r="K60" s="17">
        <v>8</v>
      </c>
      <c r="L60" s="17">
        <v>9</v>
      </c>
      <c r="M60" s="18" t="s">
        <v>18</v>
      </c>
      <c r="N60" s="63"/>
    </row>
    <row r="61" spans="1:18" s="15" customFormat="1" ht="17.25" thickBot="1">
      <c r="D61" s="99"/>
      <c r="E61" s="100"/>
      <c r="F61" s="100"/>
      <c r="G61" s="100"/>
      <c r="H61" s="100"/>
      <c r="I61" s="100"/>
      <c r="J61" s="100"/>
      <c r="K61" s="100"/>
      <c r="L61" s="100"/>
      <c r="M61" s="101"/>
      <c r="N61" s="63"/>
    </row>
    <row r="62" spans="1:18" s="20" customFormat="1" ht="17.25" thickBot="1">
      <c r="A62" s="31" t="s">
        <v>0</v>
      </c>
      <c r="B62" s="32" t="s">
        <v>4</v>
      </c>
      <c r="C62" s="33" t="s">
        <v>8</v>
      </c>
      <c r="D62" s="34"/>
      <c r="E62" s="35"/>
      <c r="F62" s="35"/>
      <c r="G62" s="35"/>
      <c r="H62" s="35"/>
      <c r="I62" s="35"/>
      <c r="J62" s="35"/>
      <c r="K62" s="35"/>
      <c r="L62" s="36"/>
      <c r="M62" s="19"/>
      <c r="N62" s="64" t="s">
        <v>19</v>
      </c>
      <c r="O62" s="40" t="s">
        <v>3</v>
      </c>
      <c r="R62" s="114" t="s">
        <v>76</v>
      </c>
    </row>
    <row r="63" spans="1:18" s="15" customFormat="1" ht="17.25" thickBot="1">
      <c r="A63" s="89" t="s">
        <v>66</v>
      </c>
      <c r="B63" s="60" t="s">
        <v>25</v>
      </c>
      <c r="C63" s="26">
        <v>40326</v>
      </c>
      <c r="D63" s="21">
        <v>7</v>
      </c>
      <c r="E63" s="21">
        <v>10</v>
      </c>
      <c r="F63" s="21">
        <v>8</v>
      </c>
      <c r="G63" s="21">
        <v>6</v>
      </c>
      <c r="H63" s="21">
        <v>7</v>
      </c>
      <c r="I63" s="21">
        <v>7</v>
      </c>
      <c r="J63" s="21">
        <v>4</v>
      </c>
      <c r="K63" s="21">
        <v>7</v>
      </c>
      <c r="L63" s="21">
        <v>5</v>
      </c>
      <c r="M63" s="22">
        <f>SUM(D63:L63)</f>
        <v>61</v>
      </c>
      <c r="N63" s="65">
        <v>24</v>
      </c>
      <c r="O63" s="116">
        <f>(M63-N63)</f>
        <v>37</v>
      </c>
      <c r="P63" s="23" t="s">
        <v>7</v>
      </c>
      <c r="R63" s="115">
        <f>(O63-N63/2)</f>
        <v>25</v>
      </c>
    </row>
    <row r="64" spans="1:18" s="15" customFormat="1" ht="17.25" thickBot="1">
      <c r="A64" s="89" t="s">
        <v>64</v>
      </c>
      <c r="B64" s="60" t="s">
        <v>25</v>
      </c>
      <c r="C64" s="26">
        <v>40616</v>
      </c>
      <c r="D64" s="21">
        <v>7</v>
      </c>
      <c r="E64" s="21">
        <v>10</v>
      </c>
      <c r="F64" s="21">
        <v>5</v>
      </c>
      <c r="G64" s="21">
        <v>7</v>
      </c>
      <c r="H64" s="21">
        <v>6</v>
      </c>
      <c r="I64" s="21">
        <v>5</v>
      </c>
      <c r="J64" s="21">
        <v>7</v>
      </c>
      <c r="K64" s="21">
        <v>7</v>
      </c>
      <c r="L64" s="21">
        <v>6</v>
      </c>
      <c r="M64" s="22">
        <f>SUM(D64:L64)</f>
        <v>60</v>
      </c>
      <c r="N64" s="66">
        <v>23</v>
      </c>
      <c r="O64" s="116">
        <f>(M64-N64)</f>
        <v>37</v>
      </c>
      <c r="P64" s="23" t="s">
        <v>9</v>
      </c>
      <c r="R64" s="115">
        <f>(O64-N64/2)</f>
        <v>25.5</v>
      </c>
    </row>
    <row r="65" spans="1:18" s="15" customFormat="1" ht="17.25" thickBot="1">
      <c r="A65" s="89" t="s">
        <v>48</v>
      </c>
      <c r="B65" s="60" t="s">
        <v>50</v>
      </c>
      <c r="C65" s="26">
        <v>40408</v>
      </c>
      <c r="D65" s="76">
        <v>4</v>
      </c>
      <c r="E65" s="76">
        <v>6</v>
      </c>
      <c r="F65" s="76">
        <v>4</v>
      </c>
      <c r="G65" s="76">
        <v>6</v>
      </c>
      <c r="H65" s="76">
        <v>5</v>
      </c>
      <c r="I65" s="76">
        <v>5</v>
      </c>
      <c r="J65" s="76">
        <v>5</v>
      </c>
      <c r="K65" s="76">
        <v>5</v>
      </c>
      <c r="L65" s="76">
        <v>6</v>
      </c>
      <c r="M65" s="78">
        <f>SUM(D65:L65)</f>
        <v>46</v>
      </c>
      <c r="N65" s="95">
        <v>5</v>
      </c>
      <c r="O65" s="41">
        <f>(M65-N65)</f>
        <v>41</v>
      </c>
      <c r="P65" s="23" t="s">
        <v>10</v>
      </c>
      <c r="R65" s="117">
        <f>(O65-N65/2)</f>
        <v>38.5</v>
      </c>
    </row>
    <row r="66" spans="1:18" s="15" customFormat="1" ht="16.5">
      <c r="A66" s="89" t="s">
        <v>38</v>
      </c>
      <c r="B66" s="60" t="s">
        <v>29</v>
      </c>
      <c r="C66" s="26">
        <v>40200</v>
      </c>
      <c r="D66" s="21">
        <v>10</v>
      </c>
      <c r="E66" s="21">
        <v>6</v>
      </c>
      <c r="F66" s="21">
        <v>6</v>
      </c>
      <c r="G66" s="21">
        <v>10</v>
      </c>
      <c r="H66" s="21">
        <v>10</v>
      </c>
      <c r="I66" s="21">
        <v>6</v>
      </c>
      <c r="J66" s="21">
        <v>8</v>
      </c>
      <c r="K66" s="21">
        <v>8</v>
      </c>
      <c r="L66" s="21">
        <v>8</v>
      </c>
      <c r="M66" s="27">
        <f>SUM(D66:L66)</f>
        <v>72</v>
      </c>
      <c r="N66" s="66">
        <v>24</v>
      </c>
      <c r="O66" s="41">
        <f>(M66-N66)</f>
        <v>48</v>
      </c>
      <c r="R66" s="117">
        <f t="shared" ref="R66:R67" si="10">(O66-N66/2)</f>
        <v>36</v>
      </c>
    </row>
    <row r="67" spans="1:18" s="15" customFormat="1" ht="17.25" thickBot="1">
      <c r="A67" s="90" t="s">
        <v>54</v>
      </c>
      <c r="B67" s="91" t="s">
        <v>29</v>
      </c>
      <c r="C67" s="37">
        <v>40652</v>
      </c>
      <c r="D67" s="92">
        <v>9</v>
      </c>
      <c r="E67" s="92">
        <v>6</v>
      </c>
      <c r="F67" s="92">
        <v>10</v>
      </c>
      <c r="G67" s="92">
        <v>9</v>
      </c>
      <c r="H67" s="92">
        <v>7</v>
      </c>
      <c r="I67" s="92">
        <v>10</v>
      </c>
      <c r="J67" s="92">
        <v>8</v>
      </c>
      <c r="K67" s="92">
        <v>7</v>
      </c>
      <c r="L67" s="92">
        <v>8</v>
      </c>
      <c r="M67" s="93">
        <f>SUM(D67:L67)</f>
        <v>74</v>
      </c>
      <c r="N67" s="94">
        <v>24</v>
      </c>
      <c r="O67" s="42">
        <f>(M67-N67)</f>
        <v>50</v>
      </c>
      <c r="R67" s="117">
        <f t="shared" si="10"/>
        <v>38</v>
      </c>
    </row>
    <row r="68" spans="1:18" s="15" customFormat="1" ht="16.5"/>
    <row r="69" spans="1:18" ht="30.75">
      <c r="A69" s="107" t="str">
        <f>A1</f>
        <v>TODOS LOS CLUBES</v>
      </c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  <row r="70" spans="1:18" ht="23.25">
      <c r="A70" s="108" t="str">
        <f>A2</f>
        <v>1° TORNEO  VIRTUAL DE MENORES SIN HCP</v>
      </c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</row>
    <row r="71" spans="1:18" ht="19.5">
      <c r="A71" s="103" t="s">
        <v>2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</row>
    <row r="72" spans="1:18" ht="26.25">
      <c r="A72" s="104" t="s">
        <v>5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</row>
    <row r="73" spans="1:18" s="13" customFormat="1" ht="18">
      <c r="A73" s="105" t="str">
        <f>A5</f>
        <v>9 HOYOS MEDAL PLAY</v>
      </c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</row>
    <row r="74" spans="1:18" s="13" customFormat="1" thickBot="1">
      <c r="A74" s="106" t="str">
        <f>A6</f>
        <v>DEL 06 AL 08 DE AGOSTO DE 2021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</row>
    <row r="75" spans="1:18" s="15" customFormat="1" ht="17.25" thickBot="1">
      <c r="A75" s="14"/>
      <c r="B75" s="14"/>
      <c r="C75" s="14"/>
      <c r="D75" s="99" t="s">
        <v>17</v>
      </c>
      <c r="E75" s="100"/>
      <c r="F75" s="100"/>
      <c r="G75" s="100"/>
      <c r="H75" s="100"/>
      <c r="I75" s="100"/>
      <c r="J75" s="100"/>
      <c r="K75" s="100"/>
      <c r="L75" s="100"/>
      <c r="M75" s="102"/>
      <c r="N75" s="63"/>
    </row>
    <row r="76" spans="1:18" s="15" customFormat="1" ht="17.25" thickBot="1">
      <c r="A76" s="97" t="s">
        <v>21</v>
      </c>
      <c r="B76" s="98"/>
      <c r="C76" s="98"/>
      <c r="D76" s="16">
        <v>1</v>
      </c>
      <c r="E76" s="17">
        <v>2</v>
      </c>
      <c r="F76" s="17">
        <v>3</v>
      </c>
      <c r="G76" s="17">
        <v>4</v>
      </c>
      <c r="H76" s="17">
        <v>5</v>
      </c>
      <c r="I76" s="17">
        <v>6</v>
      </c>
      <c r="J76" s="17">
        <v>7</v>
      </c>
      <c r="K76" s="17">
        <v>8</v>
      </c>
      <c r="L76" s="17">
        <v>9</v>
      </c>
      <c r="M76" s="18" t="s">
        <v>18</v>
      </c>
      <c r="N76" s="63"/>
    </row>
    <row r="77" spans="1:18" s="15" customFormat="1" ht="17.25" thickBot="1">
      <c r="D77" s="99"/>
      <c r="E77" s="100"/>
      <c r="F77" s="100"/>
      <c r="G77" s="100"/>
      <c r="H77" s="100"/>
      <c r="I77" s="100"/>
      <c r="J77" s="100"/>
      <c r="K77" s="100"/>
      <c r="L77" s="100"/>
      <c r="M77" s="101"/>
      <c r="N77" s="63"/>
    </row>
    <row r="78" spans="1:18" s="20" customFormat="1" ht="17.25" thickBot="1">
      <c r="A78" s="31" t="s">
        <v>0</v>
      </c>
      <c r="B78" s="32" t="s">
        <v>4</v>
      </c>
      <c r="C78" s="33" t="s">
        <v>8</v>
      </c>
      <c r="D78" s="34"/>
      <c r="E78" s="35"/>
      <c r="F78" s="35"/>
      <c r="G78" s="35"/>
      <c r="H78" s="35"/>
      <c r="I78" s="35"/>
      <c r="J78" s="35"/>
      <c r="K78" s="35"/>
      <c r="L78" s="36"/>
      <c r="M78" s="19"/>
      <c r="N78" s="64" t="s">
        <v>19</v>
      </c>
      <c r="O78" s="40" t="s">
        <v>3</v>
      </c>
      <c r="R78" s="114" t="s">
        <v>76</v>
      </c>
    </row>
    <row r="79" spans="1:18" s="15" customFormat="1" ht="17.25" thickBot="1">
      <c r="A79" s="89" t="s">
        <v>39</v>
      </c>
      <c r="B79" s="60" t="s">
        <v>29</v>
      </c>
      <c r="C79" s="26">
        <v>41174</v>
      </c>
      <c r="D79" s="30">
        <v>7</v>
      </c>
      <c r="E79" s="30">
        <v>5</v>
      </c>
      <c r="F79" s="30">
        <v>6</v>
      </c>
      <c r="G79" s="30">
        <v>6</v>
      </c>
      <c r="H79" s="30">
        <v>6</v>
      </c>
      <c r="I79" s="30">
        <v>4</v>
      </c>
      <c r="J79" s="30">
        <v>5</v>
      </c>
      <c r="K79" s="30">
        <v>7</v>
      </c>
      <c r="L79" s="30">
        <v>6</v>
      </c>
      <c r="M79" s="22">
        <f>SUM(D79:L79)</f>
        <v>52</v>
      </c>
      <c r="N79" s="65">
        <v>19</v>
      </c>
      <c r="O79" s="41">
        <f t="shared" ref="O79:O89" si="11">(M79-N79)</f>
        <v>33</v>
      </c>
      <c r="P79" s="23" t="s">
        <v>7</v>
      </c>
      <c r="R79" s="117">
        <f t="shared" ref="R79:R81" si="12">(O79-N79/2)</f>
        <v>23.5</v>
      </c>
    </row>
    <row r="80" spans="1:18" s="15" customFormat="1" ht="17.25" thickBot="1">
      <c r="A80" s="89" t="s">
        <v>73</v>
      </c>
      <c r="B80" s="59" t="s">
        <v>27</v>
      </c>
      <c r="C80" s="29">
        <v>40955</v>
      </c>
      <c r="D80" s="30">
        <v>6</v>
      </c>
      <c r="E80" s="30">
        <v>6</v>
      </c>
      <c r="F80" s="30">
        <v>6</v>
      </c>
      <c r="G80" s="30">
        <v>5</v>
      </c>
      <c r="H80" s="30">
        <v>6</v>
      </c>
      <c r="I80" s="30">
        <v>5</v>
      </c>
      <c r="J80" s="30">
        <v>6</v>
      </c>
      <c r="K80" s="30">
        <v>6</v>
      </c>
      <c r="L80" s="30">
        <v>6</v>
      </c>
      <c r="M80" s="22">
        <f>SUM(D80:L80)</f>
        <v>52</v>
      </c>
      <c r="N80" s="66">
        <v>17</v>
      </c>
      <c r="O80" s="41">
        <f t="shared" si="11"/>
        <v>35</v>
      </c>
      <c r="P80" s="23" t="s">
        <v>9</v>
      </c>
      <c r="R80" s="117">
        <f t="shared" si="12"/>
        <v>26.5</v>
      </c>
    </row>
    <row r="81" spans="1:18" s="15" customFormat="1" ht="17.25" thickBot="1">
      <c r="A81" s="89" t="s">
        <v>40</v>
      </c>
      <c r="B81" s="59" t="s">
        <v>29</v>
      </c>
      <c r="C81" s="26">
        <v>41084</v>
      </c>
      <c r="D81" s="21">
        <v>8</v>
      </c>
      <c r="E81" s="21">
        <v>5</v>
      </c>
      <c r="F81" s="21">
        <v>7</v>
      </c>
      <c r="G81" s="119">
        <v>7</v>
      </c>
      <c r="H81" s="119">
        <v>6</v>
      </c>
      <c r="I81" s="119">
        <v>5</v>
      </c>
      <c r="J81" s="119">
        <v>5</v>
      </c>
      <c r="K81" s="119">
        <v>5</v>
      </c>
      <c r="L81" s="119">
        <v>7</v>
      </c>
      <c r="M81" s="27">
        <v>55</v>
      </c>
      <c r="N81" s="66">
        <v>19</v>
      </c>
      <c r="O81" s="116">
        <f>(M81-N81)</f>
        <v>36</v>
      </c>
      <c r="P81" s="118" t="s">
        <v>10</v>
      </c>
      <c r="Q81" s="120" t="s">
        <v>77</v>
      </c>
      <c r="R81" s="115">
        <f>(O81-N81/2)</f>
        <v>26.5</v>
      </c>
    </row>
    <row r="82" spans="1:18" s="15" customFormat="1" ht="16.5">
      <c r="A82" s="89" t="s">
        <v>41</v>
      </c>
      <c r="B82" s="59" t="s">
        <v>29</v>
      </c>
      <c r="C82" s="26">
        <v>41428</v>
      </c>
      <c r="D82" s="21">
        <v>7</v>
      </c>
      <c r="E82" s="21">
        <v>6</v>
      </c>
      <c r="F82" s="21">
        <v>4</v>
      </c>
      <c r="G82" s="21">
        <v>9</v>
      </c>
      <c r="H82" s="21">
        <v>7</v>
      </c>
      <c r="I82" s="21">
        <v>7</v>
      </c>
      <c r="J82" s="21">
        <v>4</v>
      </c>
      <c r="K82" s="21">
        <v>6</v>
      </c>
      <c r="L82" s="21">
        <v>5</v>
      </c>
      <c r="M82" s="27">
        <v>55</v>
      </c>
      <c r="N82" s="66">
        <v>19</v>
      </c>
      <c r="O82" s="116">
        <f>(M82-N82)</f>
        <v>36</v>
      </c>
      <c r="Q82" s="120" t="s">
        <v>78</v>
      </c>
      <c r="R82" s="115">
        <f>(O82-N82/2)</f>
        <v>26.5</v>
      </c>
    </row>
    <row r="83" spans="1:18" s="15" customFormat="1" ht="16.5">
      <c r="A83" s="89" t="s">
        <v>72</v>
      </c>
      <c r="B83" s="28" t="s">
        <v>28</v>
      </c>
      <c r="C83" s="29">
        <v>41137</v>
      </c>
      <c r="D83" s="30">
        <v>7</v>
      </c>
      <c r="E83" s="30">
        <v>6</v>
      </c>
      <c r="F83" s="30">
        <v>6</v>
      </c>
      <c r="G83" s="30">
        <v>6</v>
      </c>
      <c r="H83" s="30">
        <v>6</v>
      </c>
      <c r="I83" s="30">
        <v>5</v>
      </c>
      <c r="J83" s="30">
        <v>5</v>
      </c>
      <c r="K83" s="30">
        <v>6</v>
      </c>
      <c r="L83" s="30">
        <v>6</v>
      </c>
      <c r="M83" s="22">
        <f>SUM(D83:L83)</f>
        <v>53</v>
      </c>
      <c r="N83" s="65">
        <v>17</v>
      </c>
      <c r="O83" s="41">
        <f>(M83-N83)</f>
        <v>36</v>
      </c>
      <c r="R83" s="117">
        <f>(O83-N83/2)</f>
        <v>27.5</v>
      </c>
    </row>
    <row r="84" spans="1:18" s="15" customFormat="1" ht="16.5">
      <c r="A84" s="89" t="s">
        <v>71</v>
      </c>
      <c r="B84" s="60" t="s">
        <v>27</v>
      </c>
      <c r="C84" s="26">
        <v>41275</v>
      </c>
      <c r="D84" s="30">
        <v>8</v>
      </c>
      <c r="E84" s="30">
        <v>5</v>
      </c>
      <c r="F84" s="30">
        <v>6</v>
      </c>
      <c r="G84" s="30">
        <v>6</v>
      </c>
      <c r="H84" s="30">
        <v>7</v>
      </c>
      <c r="I84" s="30">
        <v>6</v>
      </c>
      <c r="J84" s="30">
        <v>6</v>
      </c>
      <c r="K84" s="30">
        <v>6</v>
      </c>
      <c r="L84" s="30">
        <v>4</v>
      </c>
      <c r="M84" s="22">
        <f>SUM(D84:L84)</f>
        <v>54</v>
      </c>
      <c r="N84" s="65">
        <v>17</v>
      </c>
      <c r="O84" s="41">
        <f t="shared" si="11"/>
        <v>37</v>
      </c>
      <c r="R84" s="117">
        <f t="shared" ref="R84:R89" si="13">(O84-N84/2)</f>
        <v>28.5</v>
      </c>
    </row>
    <row r="85" spans="1:18" s="15" customFormat="1" ht="16.5">
      <c r="A85" s="89" t="s">
        <v>65</v>
      </c>
      <c r="B85" s="60" t="s">
        <v>26</v>
      </c>
      <c r="C85" s="26">
        <v>41277</v>
      </c>
      <c r="D85" s="21">
        <v>4</v>
      </c>
      <c r="E85" s="21">
        <v>4</v>
      </c>
      <c r="F85" s="21">
        <v>4</v>
      </c>
      <c r="G85" s="21">
        <v>5</v>
      </c>
      <c r="H85" s="21">
        <v>6</v>
      </c>
      <c r="I85" s="21">
        <v>7</v>
      </c>
      <c r="J85" s="21">
        <v>5</v>
      </c>
      <c r="K85" s="21">
        <v>4</v>
      </c>
      <c r="L85" s="21">
        <v>3</v>
      </c>
      <c r="M85" s="27">
        <f>SUM(D85:L85)</f>
        <v>42</v>
      </c>
      <c r="N85" s="65">
        <v>3</v>
      </c>
      <c r="O85" s="41">
        <f t="shared" si="11"/>
        <v>39</v>
      </c>
      <c r="R85" s="117">
        <f t="shared" si="13"/>
        <v>37.5</v>
      </c>
    </row>
    <row r="86" spans="1:18" s="15" customFormat="1" ht="16.5">
      <c r="A86" s="89" t="s">
        <v>69</v>
      </c>
      <c r="B86" s="60" t="s">
        <v>27</v>
      </c>
      <c r="C86" s="26">
        <v>40952</v>
      </c>
      <c r="D86" s="21">
        <v>7</v>
      </c>
      <c r="E86" s="21">
        <v>4</v>
      </c>
      <c r="F86" s="21">
        <v>5</v>
      </c>
      <c r="G86" s="21">
        <v>5</v>
      </c>
      <c r="H86" s="21">
        <v>5</v>
      </c>
      <c r="I86" s="21">
        <v>7</v>
      </c>
      <c r="J86" s="21">
        <v>4</v>
      </c>
      <c r="K86" s="21">
        <v>5</v>
      </c>
      <c r="L86" s="21">
        <v>4</v>
      </c>
      <c r="M86" s="27">
        <f>SUM(D86:L86)</f>
        <v>46</v>
      </c>
      <c r="N86" s="65">
        <v>7</v>
      </c>
      <c r="O86" s="41">
        <f t="shared" si="11"/>
        <v>39</v>
      </c>
      <c r="R86" s="117">
        <f t="shared" si="13"/>
        <v>35.5</v>
      </c>
    </row>
    <row r="87" spans="1:18" s="15" customFormat="1" ht="16.5">
      <c r="A87" s="89" t="s">
        <v>42</v>
      </c>
      <c r="B87" s="60" t="s">
        <v>29</v>
      </c>
      <c r="C87" s="26">
        <v>41144</v>
      </c>
      <c r="D87" s="21">
        <v>7</v>
      </c>
      <c r="E87" s="21">
        <v>4</v>
      </c>
      <c r="F87" s="21">
        <v>10</v>
      </c>
      <c r="G87" s="21">
        <v>8</v>
      </c>
      <c r="H87" s="21">
        <v>7</v>
      </c>
      <c r="I87" s="21">
        <v>7</v>
      </c>
      <c r="J87" s="21">
        <v>6</v>
      </c>
      <c r="K87" s="21">
        <v>8</v>
      </c>
      <c r="L87" s="21">
        <v>7</v>
      </c>
      <c r="M87" s="27">
        <v>64</v>
      </c>
      <c r="N87" s="65">
        <v>19</v>
      </c>
      <c r="O87" s="41">
        <f t="shared" si="11"/>
        <v>45</v>
      </c>
      <c r="R87" s="117">
        <f t="shared" si="13"/>
        <v>35.5</v>
      </c>
    </row>
    <row r="88" spans="1:18" s="15" customFormat="1" ht="16.5">
      <c r="A88" s="89" t="s">
        <v>43</v>
      </c>
      <c r="B88" s="60" t="s">
        <v>29</v>
      </c>
      <c r="C88" s="26">
        <v>41036</v>
      </c>
      <c r="D88" s="21">
        <v>8</v>
      </c>
      <c r="E88" s="21">
        <v>5</v>
      </c>
      <c r="F88" s="21">
        <v>8</v>
      </c>
      <c r="G88" s="21">
        <v>8</v>
      </c>
      <c r="H88" s="21">
        <v>10</v>
      </c>
      <c r="I88" s="21">
        <v>8</v>
      </c>
      <c r="J88" s="21">
        <v>1</v>
      </c>
      <c r="K88" s="21">
        <v>7</v>
      </c>
      <c r="L88" s="21">
        <v>9</v>
      </c>
      <c r="M88" s="27">
        <v>64</v>
      </c>
      <c r="N88" s="65">
        <v>19</v>
      </c>
      <c r="O88" s="41">
        <f t="shared" si="11"/>
        <v>45</v>
      </c>
      <c r="R88" s="117">
        <f t="shared" si="13"/>
        <v>35.5</v>
      </c>
    </row>
    <row r="89" spans="1:18" s="15" customFormat="1" ht="17.25" thickBot="1">
      <c r="A89" s="90" t="s">
        <v>53</v>
      </c>
      <c r="B89" s="91" t="s">
        <v>52</v>
      </c>
      <c r="C89" s="37">
        <v>41068</v>
      </c>
      <c r="D89" s="38">
        <v>8</v>
      </c>
      <c r="E89" s="38">
        <v>6</v>
      </c>
      <c r="F89" s="38">
        <v>9</v>
      </c>
      <c r="G89" s="38">
        <v>8</v>
      </c>
      <c r="H89" s="38">
        <v>9</v>
      </c>
      <c r="I89" s="38">
        <v>8</v>
      </c>
      <c r="J89" s="38">
        <v>4</v>
      </c>
      <c r="K89" s="38">
        <v>7</v>
      </c>
      <c r="L89" s="38">
        <v>8</v>
      </c>
      <c r="M89" s="39">
        <f>SUM(D89:L89)</f>
        <v>67</v>
      </c>
      <c r="N89" s="96">
        <v>19</v>
      </c>
      <c r="O89" s="42">
        <f t="shared" si="11"/>
        <v>48</v>
      </c>
      <c r="R89" s="117">
        <f t="shared" si="13"/>
        <v>38.5</v>
      </c>
    </row>
    <row r="90" spans="1:18" ht="19.5" thickBot="1">
      <c r="D90" s="1"/>
      <c r="F90" s="2"/>
    </row>
    <row r="91" spans="1:18" s="15" customFormat="1" ht="17.25" thickBot="1">
      <c r="A91" s="14"/>
      <c r="B91" s="14"/>
      <c r="C91" s="14"/>
      <c r="D91" s="99" t="s">
        <v>17</v>
      </c>
      <c r="E91" s="100"/>
      <c r="F91" s="100"/>
      <c r="G91" s="100"/>
      <c r="H91" s="100"/>
      <c r="I91" s="100"/>
      <c r="J91" s="100"/>
      <c r="K91" s="100"/>
      <c r="L91" s="100"/>
      <c r="M91" s="102"/>
      <c r="N91" s="63"/>
    </row>
    <row r="92" spans="1:18" s="15" customFormat="1" ht="17.25" thickBot="1">
      <c r="A92" s="97" t="s">
        <v>22</v>
      </c>
      <c r="B92" s="98"/>
      <c r="C92" s="98"/>
      <c r="D92" s="16">
        <v>1</v>
      </c>
      <c r="E92" s="17">
        <v>2</v>
      </c>
      <c r="F92" s="17">
        <v>3</v>
      </c>
      <c r="G92" s="17">
        <v>4</v>
      </c>
      <c r="H92" s="17">
        <v>5</v>
      </c>
      <c r="I92" s="17">
        <v>6</v>
      </c>
      <c r="J92" s="17">
        <v>7</v>
      </c>
      <c r="K92" s="17">
        <v>8</v>
      </c>
      <c r="L92" s="17">
        <v>9</v>
      </c>
      <c r="M92" s="18" t="s">
        <v>18</v>
      </c>
      <c r="N92" s="63"/>
    </row>
    <row r="93" spans="1:18" s="15" customFormat="1" ht="17.25" thickBot="1">
      <c r="D93" s="99"/>
      <c r="E93" s="100"/>
      <c r="F93" s="100"/>
      <c r="G93" s="100"/>
      <c r="H93" s="100"/>
      <c r="I93" s="100"/>
      <c r="J93" s="100"/>
      <c r="K93" s="100"/>
      <c r="L93" s="100"/>
      <c r="M93" s="101"/>
      <c r="N93" s="63"/>
    </row>
    <row r="94" spans="1:18" s="20" customFormat="1" ht="17.25" thickBot="1">
      <c r="A94" s="31" t="s">
        <v>0</v>
      </c>
      <c r="B94" s="32" t="s">
        <v>4</v>
      </c>
      <c r="C94" s="33" t="s">
        <v>8</v>
      </c>
      <c r="D94" s="34"/>
      <c r="E94" s="35"/>
      <c r="F94" s="35"/>
      <c r="G94" s="35"/>
      <c r="H94" s="35"/>
      <c r="I94" s="35"/>
      <c r="J94" s="35"/>
      <c r="K94" s="35"/>
      <c r="L94" s="36"/>
      <c r="M94" s="19"/>
      <c r="N94" s="64" t="s">
        <v>19</v>
      </c>
      <c r="O94" s="40" t="s">
        <v>3</v>
      </c>
      <c r="R94" s="114" t="s">
        <v>76</v>
      </c>
    </row>
    <row r="95" spans="1:18" s="15" customFormat="1" ht="17.25" thickBot="1">
      <c r="A95" s="89" t="s">
        <v>67</v>
      </c>
      <c r="B95" s="60" t="s">
        <v>25</v>
      </c>
      <c r="C95" s="26">
        <v>41055</v>
      </c>
      <c r="D95" s="30">
        <v>6</v>
      </c>
      <c r="E95" s="30">
        <v>10</v>
      </c>
      <c r="F95" s="30">
        <v>6</v>
      </c>
      <c r="G95" s="30">
        <v>8</v>
      </c>
      <c r="H95" s="30">
        <v>6</v>
      </c>
      <c r="I95" s="30">
        <v>8</v>
      </c>
      <c r="J95" s="30">
        <v>7</v>
      </c>
      <c r="K95" s="30">
        <v>9</v>
      </c>
      <c r="L95" s="30">
        <v>7</v>
      </c>
      <c r="M95" s="22">
        <f>+L95+K95+J95+I95+H95+G95+F95+E95+D95</f>
        <v>67</v>
      </c>
      <c r="N95" s="65">
        <v>22</v>
      </c>
      <c r="O95" s="41">
        <f>(M95-N95)</f>
        <v>45</v>
      </c>
      <c r="P95" s="23" t="s">
        <v>7</v>
      </c>
      <c r="R95" s="117">
        <f t="shared" ref="R95:R98" si="14">(O95-N95/2)</f>
        <v>34</v>
      </c>
    </row>
    <row r="96" spans="1:18" s="15" customFormat="1" ht="17.25" thickBot="1">
      <c r="A96" s="89" t="s">
        <v>49</v>
      </c>
      <c r="B96" s="60" t="s">
        <v>50</v>
      </c>
      <c r="C96" s="26">
        <v>41129</v>
      </c>
      <c r="D96" s="76">
        <v>8</v>
      </c>
      <c r="E96" s="76">
        <v>6</v>
      </c>
      <c r="F96" s="76">
        <v>5</v>
      </c>
      <c r="G96" s="76">
        <v>10</v>
      </c>
      <c r="H96" s="76">
        <v>8</v>
      </c>
      <c r="I96" s="76">
        <v>7</v>
      </c>
      <c r="J96" s="76">
        <v>7</v>
      </c>
      <c r="K96" s="76">
        <v>8</v>
      </c>
      <c r="L96" s="76">
        <v>8</v>
      </c>
      <c r="M96" s="78">
        <f>SUM(D96:L96)</f>
        <v>67</v>
      </c>
      <c r="N96" s="95">
        <v>19</v>
      </c>
      <c r="O96" s="41">
        <f>(M96-N96)</f>
        <v>48</v>
      </c>
      <c r="P96" s="23" t="s">
        <v>9</v>
      </c>
      <c r="R96" s="117">
        <f t="shared" si="14"/>
        <v>38.5</v>
      </c>
    </row>
    <row r="97" spans="1:18" s="15" customFormat="1" ht="17.25" thickBot="1">
      <c r="A97" s="89" t="s">
        <v>44</v>
      </c>
      <c r="B97" s="60" t="s">
        <v>29</v>
      </c>
      <c r="C97" s="26">
        <v>41369</v>
      </c>
      <c r="D97" s="21">
        <v>8</v>
      </c>
      <c r="E97" s="21">
        <v>7</v>
      </c>
      <c r="F97" s="21">
        <v>7</v>
      </c>
      <c r="G97" s="21">
        <v>7</v>
      </c>
      <c r="H97" s="21">
        <v>10</v>
      </c>
      <c r="I97" s="21">
        <v>9</v>
      </c>
      <c r="J97" s="21">
        <v>5</v>
      </c>
      <c r="K97" s="21">
        <v>9</v>
      </c>
      <c r="L97" s="21">
        <v>10</v>
      </c>
      <c r="M97" s="27">
        <f>SUM(D97:L97)</f>
        <v>72</v>
      </c>
      <c r="N97" s="66">
        <v>22</v>
      </c>
      <c r="O97" s="41">
        <f>(M97-N97)</f>
        <v>50</v>
      </c>
      <c r="P97" s="23" t="s">
        <v>10</v>
      </c>
      <c r="R97" s="117">
        <f t="shared" si="14"/>
        <v>39</v>
      </c>
    </row>
    <row r="98" spans="1:18" s="15" customFormat="1" ht="17.25" thickBot="1">
      <c r="A98" s="90" t="s">
        <v>45</v>
      </c>
      <c r="B98" s="91" t="s">
        <v>29</v>
      </c>
      <c r="C98" s="37">
        <v>41377</v>
      </c>
      <c r="D98" s="92">
        <v>8</v>
      </c>
      <c r="E98" s="92">
        <v>6</v>
      </c>
      <c r="F98" s="92">
        <v>9</v>
      </c>
      <c r="G98" s="92">
        <v>7</v>
      </c>
      <c r="H98" s="92">
        <v>10</v>
      </c>
      <c r="I98" s="92">
        <v>10</v>
      </c>
      <c r="J98" s="92">
        <v>8</v>
      </c>
      <c r="K98" s="92">
        <v>8</v>
      </c>
      <c r="L98" s="92">
        <v>10</v>
      </c>
      <c r="M98" s="93">
        <f>SUM(D98:L98)</f>
        <v>76</v>
      </c>
      <c r="N98" s="94">
        <v>22</v>
      </c>
      <c r="O98" s="42">
        <f>(M98-N98)</f>
        <v>54</v>
      </c>
      <c r="R98" s="117">
        <f t="shared" si="14"/>
        <v>43</v>
      </c>
    </row>
    <row r="99" spans="1:18">
      <c r="D99" s="1"/>
    </row>
    <row r="100" spans="1:18">
      <c r="D100" s="1"/>
    </row>
    <row r="101" spans="1:18">
      <c r="D101" s="1"/>
    </row>
    <row r="102" spans="1:18">
      <c r="D102" s="1"/>
    </row>
    <row r="103" spans="1:18">
      <c r="D103" s="1"/>
    </row>
    <row r="104" spans="1:18">
      <c r="D104" s="1"/>
    </row>
    <row r="105" spans="1:18">
      <c r="D105" s="1"/>
    </row>
    <row r="106" spans="1:18">
      <c r="D106" s="1"/>
    </row>
    <row r="107" spans="1:18">
      <c r="D107" s="1"/>
    </row>
    <row r="108" spans="1:18">
      <c r="D108" s="1"/>
    </row>
    <row r="109" spans="1:18">
      <c r="D109" s="1"/>
    </row>
    <row r="110" spans="1:18">
      <c r="D110" s="1"/>
    </row>
    <row r="111" spans="1:18">
      <c r="D111" s="1"/>
    </row>
    <row r="112" spans="1:18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</sheetData>
  <sortState ref="A81:R83">
    <sortCondition ref="R81:R83"/>
  </sortState>
  <mergeCells count="36">
    <mergeCell ref="A1:O1"/>
    <mergeCell ref="A2:O2"/>
    <mergeCell ref="A3:O3"/>
    <mergeCell ref="D18:M18"/>
    <mergeCell ref="A19:C19"/>
    <mergeCell ref="A4:O4"/>
    <mergeCell ref="A5:O5"/>
    <mergeCell ref="A6:O6"/>
    <mergeCell ref="D7:M7"/>
    <mergeCell ref="D9:M9"/>
    <mergeCell ref="A8:C8"/>
    <mergeCell ref="D20:M20"/>
    <mergeCell ref="A32:O32"/>
    <mergeCell ref="A33:O33"/>
    <mergeCell ref="A34:O34"/>
    <mergeCell ref="A35:O35"/>
    <mergeCell ref="A36:O36"/>
    <mergeCell ref="A37:O37"/>
    <mergeCell ref="D38:M38"/>
    <mergeCell ref="A39:C39"/>
    <mergeCell ref="D40:M40"/>
    <mergeCell ref="D59:M59"/>
    <mergeCell ref="A60:C60"/>
    <mergeCell ref="D61:M61"/>
    <mergeCell ref="A69:O69"/>
    <mergeCell ref="A70:O70"/>
    <mergeCell ref="A71:O71"/>
    <mergeCell ref="A72:O72"/>
    <mergeCell ref="A73:O73"/>
    <mergeCell ref="A74:O74"/>
    <mergeCell ref="D75:M75"/>
    <mergeCell ref="A76:C76"/>
    <mergeCell ref="D77:M77"/>
    <mergeCell ref="D91:M91"/>
    <mergeCell ref="A92:C92"/>
    <mergeCell ref="D93:M93"/>
  </mergeCells>
  <phoneticPr fontId="0" type="noConversion"/>
  <conditionalFormatting sqref="D95:D98 D79:D89 D22:D30 D42:D57 D11:D16 D63:D67">
    <cfRule type="cellIs" dxfId="59" priority="977" stopIfTrue="1" operator="greaterThan">
      <formula>$D$10</formula>
    </cfRule>
    <cfRule type="cellIs" dxfId="58" priority="978" stopIfTrue="1" operator="equal">
      <formula>$D$10-2</formula>
    </cfRule>
    <cfRule type="cellIs" dxfId="57" priority="979" stopIfTrue="1" operator="equal">
      <formula>$D$10-1</formula>
    </cfRule>
  </conditionalFormatting>
  <conditionalFormatting sqref="E95:E98 E79:E89 E22:E30 E42:E57 E11:E16 E63:E67">
    <cfRule type="cellIs" dxfId="56" priority="971" operator="greaterThan">
      <formula>$E$10</formula>
    </cfRule>
    <cfRule type="cellIs" dxfId="55" priority="972" operator="equal">
      <formula>$E$10-2</formula>
    </cfRule>
    <cfRule type="cellIs" dxfId="54" priority="973" operator="equal">
      <formula>$E$10-1</formula>
    </cfRule>
  </conditionalFormatting>
  <conditionalFormatting sqref="F95:F98 F79:F89 F22:F30 F42:F57 F11:F16 F63:F67">
    <cfRule type="cellIs" dxfId="53" priority="965" operator="greaterThan">
      <formula>$F$10</formula>
    </cfRule>
    <cfRule type="cellIs" dxfId="52" priority="966" operator="equal">
      <formula>$F$10-2</formula>
    </cfRule>
    <cfRule type="cellIs" dxfId="51" priority="967" operator="equal">
      <formula>$F$10-1</formula>
    </cfRule>
  </conditionalFormatting>
  <conditionalFormatting sqref="G95:G98 G79:G89 G22:G30 G42:G57 G11:G16 G63:G67">
    <cfRule type="cellIs" dxfId="50" priority="947" operator="greaterThan">
      <formula>$G$10</formula>
    </cfRule>
    <cfRule type="cellIs" dxfId="49" priority="948" operator="equal">
      <formula>$G$10-2</formula>
    </cfRule>
    <cfRule type="cellIs" dxfId="48" priority="949" operator="equal">
      <formula>$G$10-1</formula>
    </cfRule>
  </conditionalFormatting>
  <conditionalFormatting sqref="H95:H98 H79:H89 H22:H30 H42:H57 H11:H16 H63:H67">
    <cfRule type="cellIs" dxfId="47" priority="944" operator="greaterThan">
      <formula>$H$10</formula>
    </cfRule>
    <cfRule type="cellIs" dxfId="46" priority="945" operator="equal">
      <formula>$H$10-2</formula>
    </cfRule>
    <cfRule type="cellIs" dxfId="45" priority="946" operator="equal">
      <formula>$H$10-1</formula>
    </cfRule>
  </conditionalFormatting>
  <conditionalFormatting sqref="I95:I98 I79:I89 I22:I23 I42:I57 I11:I16 I63:I67">
    <cfRule type="cellIs" dxfId="44" priority="941" operator="greaterThan">
      <formula>$I$10</formula>
    </cfRule>
    <cfRule type="cellIs" dxfId="43" priority="942" operator="equal">
      <formula>$I$10-2</formula>
    </cfRule>
    <cfRule type="cellIs" dxfId="42" priority="943" operator="equal">
      <formula>$I$10-1</formula>
    </cfRule>
  </conditionalFormatting>
  <conditionalFormatting sqref="J95:J98 J79:J89 J22:J23 J42:J57 J11:J16 J63:J67">
    <cfRule type="cellIs" dxfId="41" priority="938" operator="greaterThan">
      <formula>$J$10</formula>
    </cfRule>
    <cfRule type="cellIs" dxfId="40" priority="939" operator="equal">
      <formula>$J$10-2</formula>
    </cfRule>
    <cfRule type="cellIs" dxfId="39" priority="940" operator="equal">
      <formula>$J$10-1</formula>
    </cfRule>
  </conditionalFormatting>
  <conditionalFormatting sqref="K95:K98 K79:K89 K22:K23 K42:K57 K11:K16 K63:K67">
    <cfRule type="cellIs" dxfId="38" priority="934" operator="greaterThan">
      <formula>$K$10</formula>
    </cfRule>
    <cfRule type="cellIs" dxfId="37" priority="935" operator="equal">
      <formula>$K$10-2</formula>
    </cfRule>
    <cfRule type="cellIs" dxfId="36" priority="936" operator="equal">
      <formula>$K$10-1</formula>
    </cfRule>
  </conditionalFormatting>
  <conditionalFormatting sqref="L95:L98 L79:L89 L22:L23 L42:L57 L11:L16 L63:L67">
    <cfRule type="cellIs" dxfId="35" priority="931" operator="greaterThan">
      <formula>$L$10</formula>
    </cfRule>
    <cfRule type="cellIs" dxfId="34" priority="932" operator="equal">
      <formula>$L$10-2</formula>
    </cfRule>
    <cfRule type="cellIs" dxfId="33" priority="933" operator="equal">
      <formula>$L$10-1</formula>
    </cfRule>
  </conditionalFormatting>
  <conditionalFormatting sqref="M95:M98 M79:M89 M22:M23 M42:M57 M11:M16 M63:M67">
    <cfRule type="cellIs" dxfId="32" priority="928" operator="equal">
      <formula>$M$10</formula>
    </cfRule>
    <cfRule type="cellIs" dxfId="31" priority="929" operator="greaterThan">
      <formula>$M$10</formula>
    </cfRule>
    <cfRule type="cellIs" dxfId="30" priority="930" operator="lessThan">
      <formula>$M$10</formula>
    </cfRule>
  </conditionalFormatting>
  <conditionalFormatting sqref="M98 M67 M16 M23">
    <cfRule type="cellIs" dxfId="29" priority="121" stopIfTrue="1" operator="equal">
      <formula>$M$10</formula>
    </cfRule>
    <cfRule type="cellIs" dxfId="28" priority="122" stopIfTrue="1" operator="greaterThan">
      <formula>$M$10</formula>
    </cfRule>
    <cfRule type="cellIs" dxfId="27" priority="123" stopIfTrue="1" operator="lessThan">
      <formula>$M$10</formula>
    </cfRule>
  </conditionalFormatting>
  <conditionalFormatting sqref="D98 D67 D23:D30 D16">
    <cfRule type="cellIs" dxfId="26" priority="238" stopIfTrue="1" operator="greaterThan">
      <formula>$D$10</formula>
    </cfRule>
    <cfRule type="cellIs" dxfId="25" priority="239" stopIfTrue="1" operator="equal">
      <formula>$D$10-2</formula>
    </cfRule>
    <cfRule type="cellIs" dxfId="24" priority="240" stopIfTrue="1" operator="equal">
      <formula>$D$10-1</formula>
    </cfRule>
  </conditionalFormatting>
  <conditionalFormatting sqref="E98 E67 E23:E30 E16">
    <cfRule type="cellIs" dxfId="23" priority="235" stopIfTrue="1" operator="greaterThan">
      <formula>$E$10</formula>
    </cfRule>
    <cfRule type="cellIs" dxfId="22" priority="236" stopIfTrue="1" operator="equal">
      <formula>$E$10-2</formula>
    </cfRule>
    <cfRule type="cellIs" dxfId="21" priority="237" stopIfTrue="1" operator="equal">
      <formula>$E$10-1</formula>
    </cfRule>
  </conditionalFormatting>
  <conditionalFormatting sqref="F98 F67 F23:F30 F16">
    <cfRule type="cellIs" dxfId="20" priority="232" stopIfTrue="1" operator="greaterThan">
      <formula>$F$10</formula>
    </cfRule>
    <cfRule type="cellIs" dxfId="19" priority="233" stopIfTrue="1" operator="equal">
      <formula>$F$10-2</formula>
    </cfRule>
    <cfRule type="cellIs" dxfId="18" priority="234" stopIfTrue="1" operator="equal">
      <formula>$F$10-1</formula>
    </cfRule>
  </conditionalFormatting>
  <conditionalFormatting sqref="G98 G67 G23:G30 G16">
    <cfRule type="cellIs" dxfId="17" priority="229" stopIfTrue="1" operator="greaterThan">
      <formula>$G$10</formula>
    </cfRule>
    <cfRule type="cellIs" dxfId="16" priority="230" stopIfTrue="1" operator="equal">
      <formula>$G$10-2</formula>
    </cfRule>
    <cfRule type="cellIs" dxfId="15" priority="231" stopIfTrue="1" operator="equal">
      <formula>$G$10-1</formula>
    </cfRule>
  </conditionalFormatting>
  <conditionalFormatting sqref="H98 H67 H23:H30 H16">
    <cfRule type="cellIs" dxfId="14" priority="226" stopIfTrue="1" operator="greaterThan">
      <formula>$H$10</formula>
    </cfRule>
    <cfRule type="cellIs" dxfId="13" priority="227" stopIfTrue="1" operator="equal">
      <formula>$H$10-2</formula>
    </cfRule>
    <cfRule type="cellIs" dxfId="12" priority="228" stopIfTrue="1" operator="equal">
      <formula>$H$10-1</formula>
    </cfRule>
  </conditionalFormatting>
  <conditionalFormatting sqref="I98 I67 I16 I23">
    <cfRule type="cellIs" dxfId="11" priority="223" stopIfTrue="1" operator="greaterThan">
      <formula>$I$10</formula>
    </cfRule>
    <cfRule type="cellIs" dxfId="10" priority="224" stopIfTrue="1" operator="equal">
      <formula>$I$10-2</formula>
    </cfRule>
    <cfRule type="cellIs" dxfId="9" priority="225" stopIfTrue="1" operator="equal">
      <formula>$I$10-1</formula>
    </cfRule>
  </conditionalFormatting>
  <conditionalFormatting sqref="J98 J67 J16 J23">
    <cfRule type="cellIs" dxfId="8" priority="220" stopIfTrue="1" operator="greaterThan">
      <formula>$J$10</formula>
    </cfRule>
    <cfRule type="cellIs" dxfId="7" priority="221" stopIfTrue="1" operator="equal">
      <formula>$J$10-2</formula>
    </cfRule>
    <cfRule type="cellIs" dxfId="6" priority="222" stopIfTrue="1" operator="equal">
      <formula>$J$10-1</formula>
    </cfRule>
  </conditionalFormatting>
  <conditionalFormatting sqref="K98 K67 K16 K23">
    <cfRule type="cellIs" dxfId="5" priority="217" stopIfTrue="1" operator="greaterThan">
      <formula>$K$10</formula>
    </cfRule>
    <cfRule type="cellIs" dxfId="4" priority="218" stopIfTrue="1" operator="equal">
      <formula>$K$10-2</formula>
    </cfRule>
    <cfRule type="cellIs" dxfId="3" priority="219" stopIfTrue="1" operator="equal">
      <formula>$K$10-1</formula>
    </cfRule>
  </conditionalFormatting>
  <conditionalFormatting sqref="L98 L67 L16 L23">
    <cfRule type="cellIs" dxfId="2" priority="214" stopIfTrue="1" operator="greaterThan">
      <formula>$L$10</formula>
    </cfRule>
    <cfRule type="cellIs" dxfId="1" priority="215" stopIfTrue="1" operator="equal">
      <formula>$L$10-2</formula>
    </cfRule>
    <cfRule type="cellIs" dxfId="0" priority="216" stopIfTrue="1" operator="equal">
      <formula>$L$10-1</formula>
    </cfRule>
  </conditionalFormatting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</sheetPr>
  <dimension ref="A1:F42"/>
  <sheetViews>
    <sheetView zoomScale="70" zoomScaleNormal="70" workbookViewId="0">
      <selection sqref="A1:F1"/>
    </sheetView>
  </sheetViews>
  <sheetFormatPr baseColWidth="10" defaultRowHeight="18.75"/>
  <cols>
    <col min="1" max="1" width="53.7109375" style="3" bestFit="1" customWidth="1"/>
    <col min="2" max="2" width="13.42578125" style="4" bestFit="1" customWidth="1"/>
    <col min="3" max="3" width="16" style="11" bestFit="1" customWidth="1"/>
    <col min="4" max="4" width="11.7109375" style="4" bestFit="1" customWidth="1"/>
    <col min="5" max="5" width="7.42578125" style="4" bestFit="1" customWidth="1"/>
    <col min="6" max="6" width="11.5703125" style="4" bestFit="1" customWidth="1"/>
    <col min="7" max="16384" width="11.42578125" style="3"/>
  </cols>
  <sheetData>
    <row r="1" spans="1:6" ht="19.5">
      <c r="A1" s="112" t="str">
        <f>'TODAS LAS CATEGORIAS'!A1</f>
        <v>TODOS LOS CLUBES</v>
      </c>
      <c r="B1" s="112"/>
      <c r="C1" s="112"/>
      <c r="D1" s="112"/>
      <c r="E1" s="112"/>
      <c r="F1" s="112"/>
    </row>
    <row r="2" spans="1:6" ht="19.5">
      <c r="A2" s="112" t="str">
        <f>'TODAS LAS CATEGORIAS'!A2</f>
        <v>1° TORNEO  VIRTUAL DE MENORES SIN HCP</v>
      </c>
      <c r="B2" s="112"/>
      <c r="C2" s="112"/>
      <c r="D2" s="112"/>
      <c r="E2" s="112"/>
      <c r="F2" s="112"/>
    </row>
    <row r="3" spans="1:6" ht="19.5">
      <c r="A3" s="112" t="str">
        <f>'TODAS LAS CATEGORIAS'!A3</f>
        <v>FEDERACION REGIONAL DE GOLF MAR Y SIERRAS</v>
      </c>
      <c r="B3" s="112"/>
      <c r="C3" s="112"/>
      <c r="D3" s="112"/>
      <c r="E3" s="112"/>
      <c r="F3" s="112"/>
    </row>
    <row r="4" spans="1:6" ht="19.5">
      <c r="A4" s="113" t="s">
        <v>5</v>
      </c>
      <c r="B4" s="113"/>
      <c r="C4" s="113"/>
      <c r="D4" s="113"/>
      <c r="E4" s="113"/>
      <c r="F4" s="113"/>
    </row>
    <row r="5" spans="1:6" ht="19.5">
      <c r="A5" s="112" t="s">
        <v>6</v>
      </c>
      <c r="B5" s="112"/>
      <c r="C5" s="112"/>
      <c r="D5" s="112"/>
      <c r="E5" s="112"/>
      <c r="F5" s="112"/>
    </row>
    <row r="6" spans="1:6" ht="19.5">
      <c r="A6" s="112" t="str">
        <f>'TODAS LAS CATEGORIAS'!A6</f>
        <v>DEL 06 AL 08 DE AGOSTO DE 2021</v>
      </c>
      <c r="B6" s="112"/>
      <c r="C6" s="112"/>
      <c r="D6" s="112"/>
      <c r="E6" s="112"/>
      <c r="F6" s="112"/>
    </row>
    <row r="7" spans="1:6" ht="20.25" thickBot="1">
      <c r="A7" s="6"/>
      <c r="B7" s="12"/>
      <c r="C7" s="12"/>
      <c r="D7" s="12"/>
      <c r="E7" s="55"/>
    </row>
    <row r="8" spans="1:6" ht="20.25" thickBot="1">
      <c r="A8" s="109" t="str">
        <f>'TODAS LAS CATEGORIAS'!A19</f>
        <v>ALBATROS - DAMAS - CLASES 08 - 09 -</v>
      </c>
      <c r="B8" s="110"/>
      <c r="C8" s="110"/>
      <c r="D8" s="110"/>
      <c r="E8" s="110"/>
      <c r="F8" s="111"/>
    </row>
    <row r="9" spans="1:6" s="6" customFormat="1" ht="20.25" thickBot="1">
      <c r="A9" s="43" t="s">
        <v>1</v>
      </c>
      <c r="B9" s="44" t="s">
        <v>4</v>
      </c>
      <c r="C9" s="7" t="s">
        <v>8</v>
      </c>
      <c r="D9" s="44" t="s">
        <v>23</v>
      </c>
      <c r="E9" s="48" t="s">
        <v>19</v>
      </c>
      <c r="F9" s="44" t="s">
        <v>24</v>
      </c>
    </row>
    <row r="10" spans="1:6" ht="19.5">
      <c r="A10" s="45" t="str">
        <f>'TODAS LAS CATEGORIAS'!A22</f>
        <v>MENDES DIZ ELEONORA</v>
      </c>
      <c r="B10" s="56" t="str">
        <f>'TODAS LAS CATEGORIAS'!B22</f>
        <v>GCD</v>
      </c>
      <c r="C10" s="8">
        <f>'TODAS LAS CATEGORIAS'!C22</f>
        <v>40076</v>
      </c>
      <c r="D10" s="52">
        <f>'TODAS LAS CATEGORIAS'!M22</f>
        <v>71</v>
      </c>
      <c r="E10" s="49">
        <f>'TODAS LAS CATEGORIAS'!N22</f>
        <v>27</v>
      </c>
      <c r="F10" s="52">
        <f>'TODAS LAS CATEGORIAS'!O22</f>
        <v>44</v>
      </c>
    </row>
    <row r="11" spans="1:6" ht="19.5">
      <c r="A11" s="46" t="str">
        <f>'TODAS LAS CATEGORIAS'!A23</f>
        <v>CAAMAÑO MORA</v>
      </c>
      <c r="B11" s="57" t="str">
        <f>'TODAS LAS CATEGORIAS'!B23</f>
        <v>MDPGC</v>
      </c>
      <c r="C11" s="9">
        <f>'TODAS LAS CATEGORIAS'!C23</f>
        <v>39631</v>
      </c>
      <c r="D11" s="53">
        <f>'TODAS LAS CATEGORIAS'!M23</f>
        <v>65</v>
      </c>
      <c r="E11" s="50">
        <f>'TODAS LAS CATEGORIAS'!N23</f>
        <v>14</v>
      </c>
      <c r="F11" s="53">
        <f>'TODAS LAS CATEGORIAS'!O23</f>
        <v>51</v>
      </c>
    </row>
    <row r="12" spans="1:6" ht="19.5">
      <c r="A12" s="46">
        <f>'TODAS LAS CATEGORIAS'!A24</f>
        <v>0</v>
      </c>
      <c r="B12" s="57">
        <f>'TODAS LAS CATEGORIAS'!B24</f>
        <v>0</v>
      </c>
      <c r="C12" s="9">
        <f>'TODAS LAS CATEGORIAS'!C24</f>
        <v>0</v>
      </c>
      <c r="D12" s="53">
        <f>'TODAS LAS CATEGORIAS'!M24</f>
        <v>0</v>
      </c>
      <c r="E12" s="50">
        <f>'TODAS LAS CATEGORIAS'!N24</f>
        <v>0</v>
      </c>
      <c r="F12" s="53">
        <f>'TODAS LAS CATEGORIAS'!O24</f>
        <v>0</v>
      </c>
    </row>
    <row r="13" spans="1:6" ht="19.5" thickBot="1"/>
    <row r="14" spans="1:6" ht="20.25" thickBot="1">
      <c r="A14" s="109" t="str">
        <f>'TODAS LAS CATEGORIAS'!A8</f>
        <v>ALBATROS - CABALLEROS CLASES 08 - 09 -</v>
      </c>
      <c r="B14" s="110"/>
      <c r="C14" s="110"/>
      <c r="D14" s="110"/>
      <c r="E14" s="110"/>
      <c r="F14" s="111"/>
    </row>
    <row r="15" spans="1:6" ht="20.25" thickBot="1">
      <c r="A15" s="43" t="s">
        <v>0</v>
      </c>
      <c r="B15" s="44" t="s">
        <v>4</v>
      </c>
      <c r="C15" s="7" t="s">
        <v>8</v>
      </c>
      <c r="D15" s="44" t="s">
        <v>23</v>
      </c>
      <c r="E15" s="48" t="s">
        <v>19</v>
      </c>
      <c r="F15" s="44" t="s">
        <v>24</v>
      </c>
    </row>
    <row r="16" spans="1:6" ht="19.5">
      <c r="A16" s="45" t="str">
        <f>'TODAS LAS CATEGORIAS'!A11</f>
        <v>MONTES JOAQUIN</v>
      </c>
      <c r="B16" s="56" t="str">
        <f>'TODAS LAS CATEGORIAS'!B11</f>
        <v>TGC</v>
      </c>
      <c r="C16" s="8">
        <f>'TODAS LAS CATEGORIAS'!C11</f>
        <v>39913</v>
      </c>
      <c r="D16" s="52">
        <f>'TODAS LAS CATEGORIAS'!M11</f>
        <v>59</v>
      </c>
      <c r="E16" s="49">
        <f>'TODAS LAS CATEGORIAS'!N11</f>
        <v>27</v>
      </c>
      <c r="F16" s="52">
        <f>'TODAS LAS CATEGORIAS'!O11</f>
        <v>32</v>
      </c>
    </row>
    <row r="17" spans="1:6" ht="19.5">
      <c r="A17" s="46" t="str">
        <f>'TODAS LAS CATEGORIAS'!A12</f>
        <v>LANDI AGUSTIN</v>
      </c>
      <c r="B17" s="57" t="str">
        <f>'TODAS LAS CATEGORIAS'!B12</f>
        <v>MDPGC</v>
      </c>
      <c r="C17" s="9">
        <f>'TODAS LAS CATEGORIAS'!C12</f>
        <v>39453</v>
      </c>
      <c r="D17" s="53">
        <f>'TODAS LAS CATEGORIAS'!M12</f>
        <v>50</v>
      </c>
      <c r="E17" s="50">
        <f>'TODAS LAS CATEGORIAS'!N12</f>
        <v>16</v>
      </c>
      <c r="F17" s="53">
        <f>'TODAS LAS CATEGORIAS'!O12</f>
        <v>34</v>
      </c>
    </row>
    <row r="18" spans="1:6" ht="20.25" thickBot="1">
      <c r="A18" s="47" t="str">
        <f>'TODAS LAS CATEGORIAS'!A13</f>
        <v>LARRABURU IGNACIO</v>
      </c>
      <c r="B18" s="58" t="str">
        <f>'TODAS LAS CATEGORIAS'!B13</f>
        <v>GCD</v>
      </c>
      <c r="C18" s="10">
        <f>'TODAS LAS CATEGORIAS'!C13</f>
        <v>40039</v>
      </c>
      <c r="D18" s="54">
        <f>'TODAS LAS CATEGORIAS'!M13</f>
        <v>53</v>
      </c>
      <c r="E18" s="51">
        <f>'TODAS LAS CATEGORIAS'!N13</f>
        <v>17</v>
      </c>
      <c r="F18" s="54">
        <f>'TODAS LAS CATEGORIAS'!O13</f>
        <v>36</v>
      </c>
    </row>
    <row r="19" spans="1:6" ht="19.5" thickBot="1"/>
    <row r="20" spans="1:6" ht="20.25" thickBot="1">
      <c r="A20" s="109" t="str">
        <f>'TODAS LAS CATEGORIAS'!A60</f>
        <v>EAGLES - DAMAS CLASES 10 - 11 -</v>
      </c>
      <c r="B20" s="110"/>
      <c r="C20" s="110"/>
      <c r="D20" s="110"/>
      <c r="E20" s="110"/>
      <c r="F20" s="111"/>
    </row>
    <row r="21" spans="1:6" ht="20.25" thickBot="1">
      <c r="A21" s="43" t="s">
        <v>1</v>
      </c>
      <c r="B21" s="44" t="s">
        <v>4</v>
      </c>
      <c r="C21" s="7" t="s">
        <v>8</v>
      </c>
      <c r="D21" s="44" t="s">
        <v>23</v>
      </c>
      <c r="E21" s="48" t="s">
        <v>19</v>
      </c>
      <c r="F21" s="44" t="s">
        <v>24</v>
      </c>
    </row>
    <row r="22" spans="1:6" ht="19.5">
      <c r="A22" s="45" t="str">
        <f>'TODAS LAS CATEGORIAS'!A63</f>
        <v>PORCEL ALFONSINA</v>
      </c>
      <c r="B22" s="56" t="str">
        <f>'TODAS LAS CATEGORIAS'!B63</f>
        <v>SPGC</v>
      </c>
      <c r="C22" s="8">
        <f>'TODAS LAS CATEGORIAS'!C63</f>
        <v>40326</v>
      </c>
      <c r="D22" s="52">
        <f>'TODAS LAS CATEGORIAS'!M63</f>
        <v>61</v>
      </c>
      <c r="E22" s="49">
        <f>'TODAS LAS CATEGORIAS'!N63</f>
        <v>24</v>
      </c>
      <c r="F22" s="52">
        <f>'TODAS LAS CATEGORIAS'!O63</f>
        <v>37</v>
      </c>
    </row>
    <row r="23" spans="1:6" ht="19.5">
      <c r="A23" s="46" t="str">
        <f>'TODAS LAS CATEGORIAS'!A64</f>
        <v>BIONDELLI ALLEGRA</v>
      </c>
      <c r="B23" s="57" t="str">
        <f>'TODAS LAS CATEGORIAS'!B64</f>
        <v>SPGC</v>
      </c>
      <c r="C23" s="9">
        <f>'TODAS LAS CATEGORIAS'!C64</f>
        <v>40616</v>
      </c>
      <c r="D23" s="53">
        <f>'TODAS LAS CATEGORIAS'!M64</f>
        <v>60</v>
      </c>
      <c r="E23" s="50">
        <f>'TODAS LAS CATEGORIAS'!N64</f>
        <v>23</v>
      </c>
      <c r="F23" s="53">
        <f>'TODAS LAS CATEGORIAS'!O64</f>
        <v>37</v>
      </c>
    </row>
    <row r="24" spans="1:6" ht="20.25" thickBot="1">
      <c r="A24" s="47" t="str">
        <f>'TODAS LAS CATEGORIAS'!A65</f>
        <v>JENKINS UMA</v>
      </c>
      <c r="B24" s="58" t="str">
        <f>'TODAS LAS CATEGORIAS'!B65</f>
        <v>MDPGC</v>
      </c>
      <c r="C24" s="10">
        <f>'TODAS LAS CATEGORIAS'!C65</f>
        <v>40408</v>
      </c>
      <c r="D24" s="54">
        <f>'TODAS LAS CATEGORIAS'!M65</f>
        <v>46</v>
      </c>
      <c r="E24" s="51">
        <f>'TODAS LAS CATEGORIAS'!N65</f>
        <v>5</v>
      </c>
      <c r="F24" s="54">
        <f>'TODAS LAS CATEGORIAS'!O65</f>
        <v>41</v>
      </c>
    </row>
    <row r="25" spans="1:6" ht="19.5" thickBot="1"/>
    <row r="26" spans="1:6" ht="20.25" thickBot="1">
      <c r="A26" s="109" t="str">
        <f>'TODAS LAS CATEGORIAS'!A39</f>
        <v>EAGLES - CABALLEROS CLASES 10 - 11 -</v>
      </c>
      <c r="B26" s="110"/>
      <c r="C26" s="110"/>
      <c r="D26" s="110"/>
      <c r="E26" s="110"/>
      <c r="F26" s="111"/>
    </row>
    <row r="27" spans="1:6" ht="20.25" thickBot="1">
      <c r="A27" s="43" t="s">
        <v>0</v>
      </c>
      <c r="B27" s="44" t="s">
        <v>4</v>
      </c>
      <c r="C27" s="7" t="s">
        <v>8</v>
      </c>
      <c r="D27" s="44" t="s">
        <v>23</v>
      </c>
      <c r="E27" s="48" t="s">
        <v>19</v>
      </c>
      <c r="F27" s="44" t="s">
        <v>24</v>
      </c>
    </row>
    <row r="28" spans="1:6" ht="19.5">
      <c r="A28" s="45" t="str">
        <f>'TODAS LAS CATEGORIAS'!A42</f>
        <v>VIALI MARTIN</v>
      </c>
      <c r="B28" s="56" t="str">
        <f>'TODAS LAS CATEGORIAS'!B42</f>
        <v>EVTGC</v>
      </c>
      <c r="C28" s="8">
        <f>'TODAS LAS CATEGORIAS'!C42</f>
        <v>40430</v>
      </c>
      <c r="D28" s="52">
        <f>'TODAS LAS CATEGORIAS'!M42</f>
        <v>44</v>
      </c>
      <c r="E28" s="49">
        <f>'TODAS LAS CATEGORIAS'!N42</f>
        <v>14</v>
      </c>
      <c r="F28" s="52">
        <f>'TODAS LAS CATEGORIAS'!O42</f>
        <v>30</v>
      </c>
    </row>
    <row r="29" spans="1:6" ht="19.5">
      <c r="A29" s="46" t="str">
        <f>'TODAS LAS CATEGORIAS'!A43</f>
        <v>JUAREZ FRANCISCO</v>
      </c>
      <c r="B29" s="57" t="str">
        <f>'TODAS LAS CATEGORIAS'!B43</f>
        <v>TGC</v>
      </c>
      <c r="C29" s="9">
        <f>'TODAS LAS CATEGORIAS'!C43</f>
        <v>40437</v>
      </c>
      <c r="D29" s="53">
        <f>'TODAS LAS CATEGORIAS'!M43</f>
        <v>39</v>
      </c>
      <c r="E29" s="50">
        <f>'TODAS LAS CATEGORIAS'!N43</f>
        <v>9</v>
      </c>
      <c r="F29" s="53">
        <f>'TODAS LAS CATEGORIAS'!O43</f>
        <v>30</v>
      </c>
    </row>
    <row r="30" spans="1:6" ht="20.25" thickBot="1">
      <c r="A30" s="47" t="str">
        <f>'TODAS LAS CATEGORIAS'!A44</f>
        <v>HAUQUI JUAN IGNACIO</v>
      </c>
      <c r="B30" s="58" t="str">
        <f>'TODAS LAS CATEGORIAS'!B44</f>
        <v>GCD</v>
      </c>
      <c r="C30" s="10">
        <f>'TODAS LAS CATEGORIAS'!C44</f>
        <v>40373</v>
      </c>
      <c r="D30" s="54">
        <f>'TODAS LAS CATEGORIAS'!M44</f>
        <v>51</v>
      </c>
      <c r="E30" s="51">
        <f>'TODAS LAS CATEGORIAS'!N44</f>
        <v>20</v>
      </c>
      <c r="F30" s="54">
        <f>'TODAS LAS CATEGORIAS'!O44</f>
        <v>31</v>
      </c>
    </row>
    <row r="31" spans="1:6" ht="19.5" thickBot="1"/>
    <row r="32" spans="1:6" ht="20.25" thickBot="1">
      <c r="A32" s="109" t="str">
        <f>'TODAS LAS CATEGORIAS'!A92</f>
        <v>BIRDIES - DAMAS CLASES 12 Y POSTERIORES</v>
      </c>
      <c r="B32" s="110"/>
      <c r="C32" s="110"/>
      <c r="D32" s="110"/>
      <c r="E32" s="110"/>
      <c r="F32" s="111"/>
    </row>
    <row r="33" spans="1:6" ht="20.25" thickBot="1">
      <c r="A33" s="43" t="s">
        <v>1</v>
      </c>
      <c r="B33" s="44" t="s">
        <v>4</v>
      </c>
      <c r="C33" s="7" t="s">
        <v>8</v>
      </c>
      <c r="D33" s="44" t="s">
        <v>23</v>
      </c>
      <c r="E33" s="48" t="s">
        <v>19</v>
      </c>
      <c r="F33" s="44" t="s">
        <v>24</v>
      </c>
    </row>
    <row r="34" spans="1:6" ht="19.5">
      <c r="A34" s="45" t="str">
        <f>'TODAS LAS CATEGORIAS'!A95</f>
        <v>PORCEL MARGARITA</v>
      </c>
      <c r="B34" s="56" t="str">
        <f>'TODAS LAS CATEGORIAS'!B95</f>
        <v>SPGC</v>
      </c>
      <c r="C34" s="8">
        <f>'TODAS LAS CATEGORIAS'!C95</f>
        <v>41055</v>
      </c>
      <c r="D34" s="52">
        <f>'TODAS LAS CATEGORIAS'!M95</f>
        <v>67</v>
      </c>
      <c r="E34" s="49">
        <f>'TODAS LAS CATEGORIAS'!N95</f>
        <v>22</v>
      </c>
      <c r="F34" s="52">
        <f>'TODAS LAS CATEGORIAS'!O95</f>
        <v>45</v>
      </c>
    </row>
    <row r="35" spans="1:6" ht="19.5">
      <c r="A35" s="46" t="str">
        <f>'TODAS LAS CATEGORIAS'!A96</f>
        <v>CEJAS CATALINA</v>
      </c>
      <c r="B35" s="57" t="str">
        <f>'TODAS LAS CATEGORIAS'!B96</f>
        <v>MDPGC</v>
      </c>
      <c r="C35" s="9">
        <f>'TODAS LAS CATEGORIAS'!C96</f>
        <v>41129</v>
      </c>
      <c r="D35" s="53">
        <f>'TODAS LAS CATEGORIAS'!M96</f>
        <v>67</v>
      </c>
      <c r="E35" s="50">
        <f>'TODAS LAS CATEGORIAS'!N96</f>
        <v>19</v>
      </c>
      <c r="F35" s="53">
        <f>'TODAS LAS CATEGORIAS'!O96</f>
        <v>48</v>
      </c>
    </row>
    <row r="36" spans="1:6" ht="20.25" thickBot="1">
      <c r="A36" s="47" t="str">
        <f>'TODAS LAS CATEGORIAS'!A97</f>
        <v>TRIGO VIOLETA</v>
      </c>
      <c r="B36" s="58" t="str">
        <f>'TODAS LAS CATEGORIAS'!B97</f>
        <v>GCD</v>
      </c>
      <c r="C36" s="10">
        <f>'TODAS LAS CATEGORIAS'!C97</f>
        <v>41369</v>
      </c>
      <c r="D36" s="54">
        <f>'TODAS LAS CATEGORIAS'!M97</f>
        <v>72</v>
      </c>
      <c r="E36" s="51">
        <f>'TODAS LAS CATEGORIAS'!N97</f>
        <v>22</v>
      </c>
      <c r="F36" s="54">
        <f>'TODAS LAS CATEGORIAS'!O97</f>
        <v>50</v>
      </c>
    </row>
    <row r="37" spans="1:6" ht="19.5" thickBot="1"/>
    <row r="38" spans="1:6" ht="20.25" thickBot="1">
      <c r="A38" s="109" t="str">
        <f>'TODAS LAS CATEGORIAS'!A76</f>
        <v>BIRDIES - CABALLEROS CLASES 12 Y POSTERIORES</v>
      </c>
      <c r="B38" s="110"/>
      <c r="C38" s="110"/>
      <c r="D38" s="110"/>
      <c r="E38" s="110"/>
      <c r="F38" s="111"/>
    </row>
    <row r="39" spans="1:6" ht="20.25" thickBot="1">
      <c r="A39" s="43" t="s">
        <v>0</v>
      </c>
      <c r="B39" s="44" t="s">
        <v>4</v>
      </c>
      <c r="C39" s="7" t="s">
        <v>8</v>
      </c>
      <c r="D39" s="44" t="s">
        <v>23</v>
      </c>
      <c r="E39" s="48" t="s">
        <v>19</v>
      </c>
      <c r="F39" s="44" t="s">
        <v>24</v>
      </c>
    </row>
    <row r="40" spans="1:6" ht="19.5">
      <c r="A40" s="45" t="str">
        <f>'TODAS LAS CATEGORIAS'!A79</f>
        <v>HAUQUI MANUEL</v>
      </c>
      <c r="B40" s="56" t="str">
        <f>'TODAS LAS CATEGORIAS'!B79</f>
        <v>GCD</v>
      </c>
      <c r="C40" s="8">
        <f>'TODAS LAS CATEGORIAS'!C79</f>
        <v>41174</v>
      </c>
      <c r="D40" s="52">
        <f>'TODAS LAS CATEGORIAS'!M79</f>
        <v>52</v>
      </c>
      <c r="E40" s="49">
        <f>'TODAS LAS CATEGORIAS'!N79</f>
        <v>19</v>
      </c>
      <c r="F40" s="52">
        <f>'TODAS LAS CATEGORIAS'!O79</f>
        <v>33</v>
      </c>
    </row>
    <row r="41" spans="1:6" ht="19.5">
      <c r="A41" s="46" t="str">
        <f>'TODAS LAS CATEGORIAS'!A80</f>
        <v>ZUBIZARRETA MATEO</v>
      </c>
      <c r="B41" s="57" t="str">
        <f>'TODAS LAS CATEGORIAS'!B80</f>
        <v>TGC</v>
      </c>
      <c r="C41" s="9">
        <f>'TODAS LAS CATEGORIAS'!C80</f>
        <v>40955</v>
      </c>
      <c r="D41" s="53">
        <f>'TODAS LAS CATEGORIAS'!M80</f>
        <v>52</v>
      </c>
      <c r="E41" s="50">
        <f>'TODAS LAS CATEGORIAS'!N80</f>
        <v>17</v>
      </c>
      <c r="F41" s="53">
        <f>'TODAS LAS CATEGORIAS'!O80</f>
        <v>35</v>
      </c>
    </row>
    <row r="42" spans="1:6" ht="20.25" thickBot="1">
      <c r="A42" s="47" t="str">
        <f>'TODAS LAS CATEGORIAS'!A81</f>
        <v>CACERES MATEO</v>
      </c>
      <c r="B42" s="58" t="str">
        <f>'TODAS LAS CATEGORIAS'!B81</f>
        <v>GCD</v>
      </c>
      <c r="C42" s="10">
        <f>'TODAS LAS CATEGORIAS'!C81</f>
        <v>41084</v>
      </c>
      <c r="D42" s="54">
        <f>'TODAS LAS CATEGORIAS'!M81</f>
        <v>55</v>
      </c>
      <c r="E42" s="51">
        <f>'TODAS LAS CATEGORIAS'!N81</f>
        <v>19</v>
      </c>
      <c r="F42" s="54">
        <f>'TODAS LAS CATEGORIAS'!O81</f>
        <v>36</v>
      </c>
    </row>
  </sheetData>
  <mergeCells count="12">
    <mergeCell ref="A32:F32"/>
    <mergeCell ref="A38:F38"/>
    <mergeCell ref="A1:F1"/>
    <mergeCell ref="A2:F2"/>
    <mergeCell ref="A3:F3"/>
    <mergeCell ref="A4:F4"/>
    <mergeCell ref="A5:F5"/>
    <mergeCell ref="A8:F8"/>
    <mergeCell ref="A6:F6"/>
    <mergeCell ref="A14:F14"/>
    <mergeCell ref="A20:F20"/>
    <mergeCell ref="A26:F2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TODAS LAS CATEGORIAS</vt:lpstr>
      <vt:lpstr>ENTREGA S-HCP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2021-08-10T12:22:16Z</cp:lastPrinted>
  <dcterms:created xsi:type="dcterms:W3CDTF">2000-04-30T13:23:02Z</dcterms:created>
  <dcterms:modified xsi:type="dcterms:W3CDTF">2021-08-10T12:26:22Z</dcterms:modified>
</cp:coreProperties>
</file>